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2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Kentoss/Documents/Finanssans/"/>
    </mc:Choice>
  </mc:AlternateContent>
  <xr:revisionPtr revIDLastSave="0" documentId="13_ncr:40009_{110B4EC2-14CA-2147-A4A5-C9EBC03A35AD}" xr6:coauthVersionLast="47" xr6:coauthVersionMax="47" xr10:uidLastSave="{00000000-0000-0000-0000-000000000000}"/>
  <bookViews>
    <workbookView xWindow="0" yWindow="500" windowWidth="33600" windowHeight="20500"/>
  </bookViews>
  <sheets>
    <sheet name="VaR – Varian-kovarians metoden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F29" i="1" l="1"/>
  <c r="F21" i="1"/>
  <c r="F14" i="1"/>
  <c r="F5" i="1"/>
  <c r="F6" i="1" s="1"/>
  <c r="F27" i="1" s="1"/>
  <c r="F13" i="1"/>
  <c r="F1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3" i="1"/>
  <c r="F7" i="1" s="1"/>
  <c r="F9" i="1" l="1"/>
  <c r="F10" i="1" s="1"/>
  <c r="F11" i="1" s="1"/>
  <c r="F26" i="1" s="1"/>
  <c r="F30" i="1" s="1"/>
  <c r="F8" i="1"/>
  <c r="F18" i="1" l="1"/>
  <c r="F22" i="1" s="1"/>
</calcChain>
</file>

<file path=xl/sharedStrings.xml><?xml version="1.0" encoding="utf-8"?>
<sst xmlns="http://purl.oclc.org/ooxml/spreadsheetml/main" count="546" uniqueCount="541">
  <si>
    <t>1978-12</t>
  </si>
  <si>
    <t>1979-01</t>
  </si>
  <si>
    <t>1979-02</t>
  </si>
  <si>
    <t>1979-03</t>
  </si>
  <si>
    <t>1979-04</t>
  </si>
  <si>
    <t>1979-05</t>
  </si>
  <si>
    <t>1979-06</t>
  </si>
  <si>
    <t>1979-07</t>
  </si>
  <si>
    <t>1979-08</t>
  </si>
  <si>
    <t>1979-09</t>
  </si>
  <si>
    <t>1979-10</t>
  </si>
  <si>
    <t>1979-11</t>
  </si>
  <si>
    <t>1979-12</t>
  </si>
  <si>
    <t>1980-01</t>
  </si>
  <si>
    <t>1980-02</t>
  </si>
  <si>
    <t>1980-03</t>
  </si>
  <si>
    <t>1980-04</t>
  </si>
  <si>
    <t>1980-05</t>
  </si>
  <si>
    <t>1980-06</t>
  </si>
  <si>
    <t>1980-07</t>
  </si>
  <si>
    <t>1980-08</t>
  </si>
  <si>
    <t>1980-09</t>
  </si>
  <si>
    <t>1980-10</t>
  </si>
  <si>
    <t>1980-11</t>
  </si>
  <si>
    <t>1980-12</t>
  </si>
  <si>
    <t>1981-01</t>
  </si>
  <si>
    <t>1981-02</t>
  </si>
  <si>
    <t>1981-03</t>
  </si>
  <si>
    <t>1981-04</t>
  </si>
  <si>
    <t>1981-05</t>
  </si>
  <si>
    <t>1981-06</t>
  </si>
  <si>
    <t>1981-07</t>
  </si>
  <si>
    <t>1981-08</t>
  </si>
  <si>
    <t>1981-09</t>
  </si>
  <si>
    <t>1981-10</t>
  </si>
  <si>
    <t>1981-11</t>
  </si>
  <si>
    <t>1981-12</t>
  </si>
  <si>
    <t>1982-01</t>
  </si>
  <si>
    <t>1982-02</t>
  </si>
  <si>
    <t>1982-03</t>
  </si>
  <si>
    <t>1982-04</t>
  </si>
  <si>
    <t>1982-05</t>
  </si>
  <si>
    <t>1982-06</t>
  </si>
  <si>
    <t>1982-07</t>
  </si>
  <si>
    <t>1982-08</t>
  </si>
  <si>
    <t>1982-09</t>
  </si>
  <si>
    <t>1982-10</t>
  </si>
  <si>
    <t>1982-11</t>
  </si>
  <si>
    <t>1982-12</t>
  </si>
  <si>
    <t>1983-01</t>
  </si>
  <si>
    <t>1983-02</t>
  </si>
  <si>
    <t>1983-03</t>
  </si>
  <si>
    <t>1983-04</t>
  </si>
  <si>
    <t>1983-05</t>
  </si>
  <si>
    <t>1983-06</t>
  </si>
  <si>
    <t>1983-07</t>
  </si>
  <si>
    <t>1983-08</t>
  </si>
  <si>
    <t>1983-09</t>
  </si>
  <si>
    <t>1983-10</t>
  </si>
  <si>
    <t>1983-11</t>
  </si>
  <si>
    <t>1983-12</t>
  </si>
  <si>
    <t>1984-01</t>
  </si>
  <si>
    <t>1984-02</t>
  </si>
  <si>
    <t>1984-03</t>
  </si>
  <si>
    <t>1984-04</t>
  </si>
  <si>
    <t>1984-05</t>
  </si>
  <si>
    <t>1984-06</t>
  </si>
  <si>
    <t>1984-07</t>
  </si>
  <si>
    <t>1984-08</t>
  </si>
  <si>
    <t>1984-09</t>
  </si>
  <si>
    <t>1984-10</t>
  </si>
  <si>
    <t>1984-11</t>
  </si>
  <si>
    <t>1984-12</t>
  </si>
  <si>
    <t>1985-01</t>
  </si>
  <si>
    <t>1985-02</t>
  </si>
  <si>
    <t>1985-03</t>
  </si>
  <si>
    <t>1985-04</t>
  </si>
  <si>
    <t>1985-05</t>
  </si>
  <si>
    <t>1985-06</t>
  </si>
  <si>
    <t>1985-07</t>
  </si>
  <si>
    <t>1985-08</t>
  </si>
  <si>
    <t>1985-09</t>
  </si>
  <si>
    <t>1985-10</t>
  </si>
  <si>
    <t>1985-11</t>
  </si>
  <si>
    <t>1985-12</t>
  </si>
  <si>
    <t>1986-01</t>
  </si>
  <si>
    <t>1986-02</t>
  </si>
  <si>
    <t>1986-03</t>
  </si>
  <si>
    <t>1986-04</t>
  </si>
  <si>
    <t>1986-05</t>
  </si>
  <si>
    <t>1986-06</t>
  </si>
  <si>
    <t>1986-07</t>
  </si>
  <si>
    <t>1986-08</t>
  </si>
  <si>
    <t>1986-09</t>
  </si>
  <si>
    <t>1986-10</t>
  </si>
  <si>
    <t>1986-11</t>
  </si>
  <si>
    <t>1986-12</t>
  </si>
  <si>
    <t>1987-01</t>
  </si>
  <si>
    <t>1987-02</t>
  </si>
  <si>
    <t>1987-03</t>
  </si>
  <si>
    <t>1987-04</t>
  </si>
  <si>
    <t>1987-05</t>
  </si>
  <si>
    <t>1987-06</t>
  </si>
  <si>
    <t>1987-07</t>
  </si>
  <si>
    <t>1987-08</t>
  </si>
  <si>
    <t>1987-09</t>
  </si>
  <si>
    <t>1987-10</t>
  </si>
  <si>
    <t>1987-11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</si>
  <si>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</si>
  <si>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</si>
  <si>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</si>
  <si>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</si>
  <si>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</si>
  <si>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</si>
  <si>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</si>
  <si>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</si>
  <si>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</si>
  <si>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</si>
  <si>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</si>
  <si>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</si>
  <si>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</si>
  <si>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</si>
  <si>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</si>
  <si>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</si>
  <si>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</si>
  <si>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</si>
  <si>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</si>
  <si>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</si>
  <si>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</si>
  <si>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</si>
  <si>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</si>
  <si>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</si>
  <si>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</si>
  <si>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</si>
  <si>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</si>
  <si>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</si>
  <si>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</si>
  <si>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</si>
  <si>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</si>
  <si>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</si>
  <si>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</si>
  <si>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</si>
  <si>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</si>
  <si>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</si>
  <si>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</si>
  <si>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</si>
  <si>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</si>
  <si>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</si>
  <si>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</si>
  <si>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</si>
  <si>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</si>
  <si>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</si>
  <si>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</si>
  <si>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</si>
  <si>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</si>
  <si>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</si>
  <si>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</si>
  <si>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</si>
  <si>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</si>
  <si>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</si>
  <si>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</si>
  <si>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</si>
  <si>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</si>
  <si>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</si>
  <si>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</si>
  <si>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</si>
  <si>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</si>
  <si>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</si>
  <si>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</si>
  <si>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</si>
  <si>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</si>
  <si>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</si>
  <si>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</si>
  <si>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</si>
  <si>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</si>
  <si>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</si>
  <si>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</si>
  <si>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</si>
  <si>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</si>
  <si>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</si>
  <si>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</si>
  <si>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</si>
  <si>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</si>
  <si>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</si>
  <si>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</si>
  <si>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</si>
  <si>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</si>
  <si>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</si>
  <si>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</si>
  <si>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</si>
  <si>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</si>
  <si>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</si>
  <si>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</si>
  <si>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</si>
  <si>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</si>
  <si>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</si>
  <si>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</si>
  <si>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</si>
  <si>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</si>
  <si>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</si>
  <si>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</si>
  <si>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</si>
  <si>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</si>
  <si>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</si>
  <si>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</si>
  <si>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</si>
  <si>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</si>
  <si>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</si>
  <si>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</si>
  <si>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</si>
  <si>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</si>
  <si>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</si>
  <si>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</si>
  <si>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</si>
  <si>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</si>
  <si>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</si>
  <si>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</si>
  <si>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</si>
  <si>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</si>
  <si>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</si>
  <si>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</si>
  <si>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</si>
  <si>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</si>
  <si>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</si>
  <si>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</si>
  <si>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</si>
  <si>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</si>
  <si>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</si>
  <si>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</si>
  <si>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</si>
  <si>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</si>
  <si>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</si>
  <si>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</si>
  <si>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</si>
  <si>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</si>
  <si>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</si>
  <si>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</si>
  <si>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</si>
  <si>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</si>
  <si>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</si>
  <si>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</si>
  <si>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</si>
  <si>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</si>
  <si>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</si>
  <si>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</si>
  <si>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</si>
  <si>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</si>
  <si>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</si>
  <si>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</si>
  <si>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</si>
  <si>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</si>
  <si>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</si>
  <si>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</si>
  <si>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</si>
  <si>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</si>
  <si>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</si>
  <si>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</si>
  <si>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</si>
  <si>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</si>
  <si>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</si>
  <si>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</si>
  <si>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</si>
  <si>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</si>
  <si>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</si>
  <si>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</si>
  <si>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</si>
  <si>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</si>
  <si>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</si>
  <si>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</si>
  <si>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</si>
  <si>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</si>
  <si>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</si>
  <si>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</si>
  <si>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</si>
  <si>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</si>
  <si>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</si>
  <si>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</si>
  <si>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</si>
  <si>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</si>
  <si>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</si>
  <si>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</si>
  <si>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</si>
  <si>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</si>
  <si>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</si>
  <si>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</si>
  <si>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</si>
  <si>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</si>
  <si>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</si>
  <si>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</si>
  <si>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</si>
  <si>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</si>
  <si>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</si>
  <si>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</si>
  <si>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</si>
  <si>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</si>
  <si>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</si>
  <si>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</si>
  <si>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</si>
  <si>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</si>
  <si>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</si>
  <si>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</si>
  <si>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</si>
  <si>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</si>
  <si>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</si>
  <si>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</si>
  <si>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</si>
  <si>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</si>
  <si>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</si>
  <si>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</si>
  <si>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</si>
  <si>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</si>
  <si>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</si>
  <si>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</si>
  <si>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</si>
  <si>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</si>
  <si>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</si>
  <si>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</si>
  <si>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</si>
  <si>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</si>
  <si>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</si>
  <si>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</si>
  <si>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</si>
  <si>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</si>
  <si>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</si>
  <si>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</si>
  <si>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</si>
  <si>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</si>
  <si>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</si>
  <si>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</si>
  <si>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</si>
  <si>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</si>
  <si>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</si>
  <si>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</si>
  <si>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</si>
  <si>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</si>
  <si>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</si>
  <si>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</si>
  <si>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</si>
  <si>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</si>
  <si>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</si>
  <si>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</si>
  <si>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</si>
  <si>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</si>
  <si>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</si>
  <si>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</si>
  <si>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</si>
  <si>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</si>
  <si>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</si>
  <si>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</si>
  <si>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</si>
  <si>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</si>
  <si>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</si>
  <si>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</si>
  <si>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</si>
  <si>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</si>
  <si>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</si>
  <si>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</si>
  <si>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</si>
  <si>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</si>
  <si>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</si>
  <si>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</si>
  <si>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</si>
  <si>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</si>
  <si>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</si>
  <si>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</si>
  <si>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</si>
  <si>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</si>
  <si>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</si>
  <si>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</si>
  <si>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</si>
  <si>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</si>
  <si>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</si>
  <si>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</si>
  <si>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</si>
  <si>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</si>
  <si>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</si>
  <si>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</si>
  <si>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</si>
  <si>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</si>
  <si>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</si>
  <si>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</si>
  <si>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</si>
  <si>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</si>
  <si>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</si>
  <si>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</si>
  <si>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</si>
  <si>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</si>
  <si>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</si>
  <si>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</si>
  <si>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</si>
  <si>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</si>
  <si>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</si>
  <si>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</si>
  <si>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</si>
  <si>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</si>
  <si>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</si>
  <si>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</si>
  <si>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</si>
  <si>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</si>
  <si>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</si>
  <si>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</si>
  <si>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</si>
  <si>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</si>
  <si>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</si>
  <si>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</si>
  <si>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</si>
  <si>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</si>
  <si>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</si>
  <si>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</si>
  <si>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</si>
  <si>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</si>
  <si>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</si>
  <si>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</si>
  <si>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</si>
  <si>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</si>
  <si>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</si>
  <si>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</si>
  <si>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</si>
  <si>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</si>
  <si>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</si>
  <si>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</si>
  <si>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</si>
  <si>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</si>
  <si>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</si>
  <si>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</si>
  <si>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</si>
  <si>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</si>
  <si>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</si>
  <si>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</si>
  <si>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</si>
  <si>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</si>
  <si>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</si>
  <si>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</si>
  <si>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</si>
  <si>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</si>
  <si>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</si>
  <si>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</si>
  <si>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</si>
  <si>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</si>
  <si>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</si>
  <si>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</si>
  <si>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</si>
  <si>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</si>
  <si>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</si>
  <si>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</si>
  <si>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</si>
  <si>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</si>
  <si>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</si>
  <si>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</si>
  <si>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</si>
  <si>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</si>
  <si>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</si>
  <si>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</si>
  <si>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</si>
  <si>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</si>
  <si>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</si>
  <si>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</si>
  <si>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</si>
  <si>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</si>
  <si>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</si>
  <si>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</si>
  <si>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</si>
  <si>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</si>
  <si>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</si>
  <si>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</si>
  <si>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</si>
  <si>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</si>
  <si>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</si>
  <si>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</si>
  <si>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</si>
  <si>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</si>
  <si>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</si>
  <si>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</si>
  <si>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</si>
  <si>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</si>
  <si>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</si>
  <si>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</si>
  <si>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</si>
  <si>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</si>
  <si>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</si>
  <si>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</si>
  <si>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</si>
  <si>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</si>
  <si>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</si>
  <si>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</si>
  <si>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</si>
  <si>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</si>
  <si>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</si>
  <si>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</si>
  <si>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</si>
  <si>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</si>
  <si>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</si>
  <si>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</si>
  <si>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</si>
  <si>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</si>
  <si>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</si>
  <si>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</si>
  <si>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</si>
  <si>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</si>
  <si>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</si>
  <si>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</si>
  <si>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</si>
  <si>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</si>
  <si>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</si>
  <si>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</si>
  <si>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</si>
  <si>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</si>
  <si>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</si>
  <si>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</si>
  <si>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</si>
  <si>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</si>
  <si>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</si>
  <si>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</si>
  <si>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</si>
  <si>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</si>
  <si>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</si>
  <si>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</si>
  <si>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</si>
  <si>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</si>
  <si>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Gjennomsnittlig månedlig avkastning</t>
  </si>
  <si>
    <t>Gjennomsnittlig årlig avkastning</t>
  </si>
  <si>
    <t>Varianse</t>
  </si>
  <si>
    <t>Månedlig standardavvik</t>
  </si>
  <si>
    <t>Årlig standardavvik</t>
  </si>
  <si>
    <t>Sannsynlighet for tap</t>
  </si>
  <si>
    <t>Antall tap</t>
  </si>
  <si>
    <t>Gjennomsnittlig tap</t>
  </si>
  <si>
    <t>Porteføljen</t>
  </si>
  <si>
    <t>Forventet volatilitet</t>
  </si>
  <si>
    <t>Forventet volatilitet ved standardavvik</t>
  </si>
  <si>
    <t>Tid</t>
  </si>
  <si>
    <t>Konfidensintervall</t>
  </si>
  <si>
    <t>VaR</t>
  </si>
  <si>
    <t>Stresstest</t>
  </si>
  <si>
    <t>Historikk - Antall måneder</t>
  </si>
  <si>
    <t>Historikk - Antall år</t>
  </si>
  <si>
    <t>Dato</t>
  </si>
  <si>
    <t>MSCI World - Verdiutvikling</t>
  </si>
  <si>
    <t>Månedlig avkastning</t>
  </si>
  <si>
    <t>Tall pr. måned</t>
  </si>
  <si>
    <t>Tall pr. år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</si>
</sst>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6" formatCode="[$kr-414]\ 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0EB"/>
        <bgColor indexed="64"/>
      </patternFill>
    </fill>
  </fills>
  <borders count="17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 style="thick">
        <color auto="1"/>
      </end>
      <top style="thick">
        <color auto="1"/>
      </top>
      <bottom/>
      <diagonal/>
    </border>
    <border>
      <start/>
      <end style="thick">
        <color auto="1"/>
      </end>
      <top/>
      <bottom/>
      <diagonal/>
    </border>
    <border>
      <start/>
      <end style="thick">
        <color auto="1"/>
      </end>
      <top style="medium">
        <color rgb="FFFF0000"/>
      </top>
      <bottom style="medium">
        <color rgb="FFFF0000"/>
      </bottom>
      <diagonal/>
    </border>
    <border>
      <start/>
      <end style="thick">
        <color theme="1"/>
      </end>
      <top style="thick">
        <color rgb="FFFF0000"/>
      </top>
      <bottom style="thick">
        <color theme="1"/>
      </bottom>
      <diagonal/>
    </border>
    <border>
      <start style="thick">
        <color auto="1"/>
      </start>
      <end style="mediumDashed">
        <color auto="1"/>
      </end>
      <top style="thick">
        <color auto="1"/>
      </top>
      <bottom/>
      <diagonal/>
    </border>
    <border>
      <start style="thick">
        <color auto="1"/>
      </start>
      <end style="mediumDashed">
        <color auto="1"/>
      </end>
      <top/>
      <bottom/>
      <diagonal/>
    </border>
    <border>
      <start style="thick">
        <color auto="1"/>
      </start>
      <end style="mediumDashed">
        <color auto="1"/>
      </end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10" fontId="18" fillId="0" borderId="0" xfId="0" applyNumberFormat="1" applyFont="1"/>
    <xf numFmtId="3" fontId="18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10" fontId="18" fillId="0" borderId="11" xfId="0" applyNumberFormat="1" applyFont="1" applyBorder="1"/>
    <xf numFmtId="0" fontId="18" fillId="33" borderId="11" xfId="0" applyFont="1" applyFill="1" applyBorder="1"/>
    <xf numFmtId="9" fontId="18" fillId="0" borderId="11" xfId="0" applyNumberFormat="1" applyFont="1" applyBorder="1"/>
    <xf numFmtId="166" fontId="18" fillId="0" borderId="11" xfId="0" applyNumberFormat="1" applyFont="1" applyBorder="1"/>
    <xf numFmtId="2" fontId="18" fillId="0" borderId="11" xfId="0" applyNumberFormat="1" applyFont="1" applyBorder="1"/>
    <xf numFmtId="166" fontId="18" fillId="34" borderId="12" xfId="0" applyNumberFormat="1" applyFont="1" applyFill="1" applyBorder="1"/>
    <xf numFmtId="166" fontId="18" fillId="34" borderId="13" xfId="0" applyNumberFormat="1" applyFont="1" applyFill="1" applyBorder="1"/>
    <xf numFmtId="0" fontId="18" fillId="0" borderId="14" xfId="0" applyFont="1" applyBorder="1"/>
    <xf numFmtId="0" fontId="18" fillId="0" borderId="15" xfId="0" applyFont="1" applyBorder="1"/>
    <xf numFmtId="0" fontId="18" fillId="33" borderId="15" xfId="0" applyFont="1" applyFill="1" applyBorder="1"/>
    <xf numFmtId="164" fontId="18" fillId="0" borderId="15" xfId="0" applyNumberFormat="1" applyFont="1" applyBorder="1"/>
    <xf numFmtId="0" fontId="18" fillId="0" borderId="16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520"/>
  <sheetViews>
    <sheetView tabSelected="1" workbookViewId="0"/>
  </sheetViews>
  <sheetFormatPr baseColWidth="10" defaultColWidth="42" defaultRowHeight="19" x14ac:dyDescent="0.25"/>
  <cols>
    <col min="1" max="1" width="10.6640625" style="1" customWidth="1"/>
    <col min="2" max="2" width="30.33203125" style="3" customWidth="1"/>
    <col min="3" max="3" width="30.33203125" style="2" customWidth="1"/>
    <col min="4" max="16384" width="42" style="1"/>
  </cols>
  <sheetData>
    <row r="1" spans="1:9" x14ac:dyDescent="0.25">
      <c r="A1" s="1" t="s">
        <v>536</v>
      </c>
      <c r="B1" s="1" t="s">
        <v>537</v>
      </c>
      <c r="C1" s="2" t="s">
        <v>538</v>
      </c>
    </row>
    <row r="2" spans="1:9" x14ac:dyDescent="0.25">
      <c r="A2" s="1" t="s">
        <v>0</v>
      </c>
      <c r="B2" s="3">
        <v>10000</v>
      </c>
    </row>
    <row r="3" spans="1:9" x14ac:dyDescent="0.25">
      <c r="A3" s="1" t="s">
        <v>1</v>
      </c>
      <c r="B3" s="3">
        <v>10411.868863153801</v>
      </c>
      <c r="C3" s="2">
        <f>LN(B3/B2)</f>
        <v>4.0361299279261992E-2</v>
      </c>
    </row>
    <row r="4" spans="1:9" ht="20" thickBot="1" x14ac:dyDescent="0.3">
      <c r="A4" s="1" t="s">
        <v>2</v>
      </c>
      <c r="B4" s="3">
        <v>10274.989193892199</v>
      </c>
      <c r="C4" s="2">
        <f t="shared" ref="C4:C67" si="0">LN(B4/B3)</f>
        <v>-1.323368358088599E-2</v>
      </c>
    </row>
    <row r="5" spans="1:9" ht="20" thickTop="1" x14ac:dyDescent="0.25">
      <c r="A5" s="1" t="s">
        <v>3</v>
      </c>
      <c r="B5" s="3">
        <v>10715.3656268795</v>
      </c>
      <c r="C5" s="2">
        <f t="shared" si="0"/>
        <v>4.1966042551505711E-2</v>
      </c>
      <c r="E5" s="13" t="s">
        <v>534</v>
      </c>
      <c r="F5" s="4">
        <f>COUNT(C3:C520)</f>
        <v>518</v>
      </c>
    </row>
    <row r="6" spans="1:9" x14ac:dyDescent="0.25">
      <c r="A6" s="1" t="s">
        <v>4</v>
      </c>
      <c r="B6" s="3">
        <v>10832.858181808</v>
      </c>
      <c r="C6" s="2">
        <f t="shared" si="0"/>
        <v>1.0905188320970725E-2</v>
      </c>
      <c r="E6" s="14" t="s">
        <v>535</v>
      </c>
      <c r="F6" s="10">
        <f>F5/12</f>
        <v>43.166666666666664</v>
      </c>
    </row>
    <row r="7" spans="1:9" x14ac:dyDescent="0.25">
      <c r="A7" s="1" t="s">
        <v>5</v>
      </c>
      <c r="B7" s="3">
        <v>10776.7872226033</v>
      </c>
      <c r="C7" s="2">
        <f t="shared" si="0"/>
        <v>-5.1894498025955131E-3</v>
      </c>
      <c r="E7" s="14" t="s">
        <v>519</v>
      </c>
      <c r="F7" s="6">
        <f>AVERAGE(C3:C520)</f>
        <v>8.7480990053145895E-3</v>
      </c>
    </row>
    <row r="8" spans="1:9" x14ac:dyDescent="0.25">
      <c r="A8" s="1" t="s">
        <v>6</v>
      </c>
      <c r="B8" s="3">
        <v>10972.0058323951</v>
      </c>
      <c r="C8" s="2">
        <f t="shared" si="0"/>
        <v>1.7952614883738647E-2</v>
      </c>
      <c r="E8" s="14" t="s">
        <v>520</v>
      </c>
      <c r="F8" s="6">
        <f>AVERAGE(C3:C520)*12</f>
        <v>0.10497718806377507</v>
      </c>
    </row>
    <row r="9" spans="1:9" x14ac:dyDescent="0.25">
      <c r="A9" s="1" t="s">
        <v>7</v>
      </c>
      <c r="B9" s="3">
        <v>10671.996118422299</v>
      </c>
      <c r="C9" s="2">
        <f t="shared" si="0"/>
        <v>-2.7723979188890836E-2</v>
      </c>
      <c r="E9" s="14" t="s">
        <v>521</v>
      </c>
      <c r="F9" s="5">
        <f>_xlfn.VAR.S(C3:C520)</f>
        <v>1.8787987763034255E-3</v>
      </c>
    </row>
    <row r="10" spans="1:9" x14ac:dyDescent="0.25">
      <c r="A10" s="1" t="s">
        <v>8</v>
      </c>
      <c r="B10" s="3">
        <v>11147.955352610899</v>
      </c>
      <c r="C10" s="2">
        <f t="shared" si="0"/>
        <v>4.3632979186007947E-2</v>
      </c>
      <c r="E10" s="14" t="s">
        <v>522</v>
      </c>
      <c r="F10" s="6">
        <f>SQRT(F9)</f>
        <v>4.3345112484609212E-2</v>
      </c>
    </row>
    <row r="11" spans="1:9" x14ac:dyDescent="0.25">
      <c r="A11" s="1" t="s">
        <v>9</v>
      </c>
      <c r="B11" s="3">
        <v>11289.5372520126</v>
      </c>
      <c r="C11" s="2">
        <f t="shared" si="0"/>
        <v>1.26202852570232E-2</v>
      </c>
      <c r="E11" s="14" t="s">
        <v>523</v>
      </c>
      <c r="F11" s="6">
        <f>F10*SQRT(12)</f>
        <v>0.15015187416626241</v>
      </c>
    </row>
    <row r="12" spans="1:9" x14ac:dyDescent="0.25">
      <c r="A12" s="1" t="s">
        <v>10</v>
      </c>
      <c r="B12" s="3">
        <v>10508.1524885664</v>
      </c>
      <c r="C12" s="2">
        <f t="shared" si="0"/>
        <v>-7.1725006518077727E-2</v>
      </c>
      <c r="E12" s="14" t="s">
        <v>524</v>
      </c>
      <c r="F12" s="6">
        <f>COUNTIF(C3:C520,"&lt;0")/COUNT(C3:C520)</f>
        <v>0.34749034749034752</v>
      </c>
    </row>
    <row r="13" spans="1:9" x14ac:dyDescent="0.25">
      <c r="A13" s="1" t="s">
        <v>11</v>
      </c>
      <c r="B13" s="3">
        <v>10802.104488425301</v>
      </c>
      <c r="C13" s="2">
        <f t="shared" si="0"/>
        <v>2.758959180469844E-2</v>
      </c>
      <c r="E13" s="14" t="s">
        <v>525</v>
      </c>
      <c r="F13" s="5">
        <f>COUNTIF(C3:C540,"&lt;0")</f>
        <v>180</v>
      </c>
      <c r="I13" s="2"/>
    </row>
    <row r="14" spans="1:9" x14ac:dyDescent="0.25">
      <c r="A14" s="1" t="s">
        <v>12</v>
      </c>
      <c r="B14" s="3">
        <v>10856.3360280488</v>
      </c>
      <c r="C14" s="2">
        <f t="shared" si="0"/>
        <v>5.0079000768209611E-3</v>
      </c>
      <c r="E14" s="14" t="s">
        <v>526</v>
      </c>
      <c r="F14" s="6">
        <f>SUMIF(C3:C520,"&lt;0")/COUNTIF(C3:C520,"&lt;0")</f>
        <v>-3.6880834089695919E-2</v>
      </c>
      <c r="I14" s="2"/>
    </row>
    <row r="15" spans="1:9" x14ac:dyDescent="0.25">
      <c r="A15" s="1" t="s">
        <v>13</v>
      </c>
      <c r="B15" s="3">
        <v>11410.8391162075</v>
      </c>
      <c r="C15" s="2">
        <f t="shared" si="0"/>
        <v>4.9814828080457361E-2</v>
      </c>
      <c r="E15" s="14"/>
      <c r="F15" s="5"/>
    </row>
    <row r="16" spans="1:9" x14ac:dyDescent="0.25">
      <c r="A16" s="1" t="s">
        <v>14</v>
      </c>
      <c r="B16" s="3">
        <v>11537.140251937901</v>
      </c>
      <c r="C16" s="2">
        <f t="shared" si="0"/>
        <v>1.1007715234980947E-2</v>
      </c>
      <c r="E16" s="15" t="s">
        <v>539</v>
      </c>
      <c r="F16" s="7"/>
    </row>
    <row r="17" spans="1:6" x14ac:dyDescent="0.25">
      <c r="A17" s="1" t="s">
        <v>15</v>
      </c>
      <c r="B17" s="3">
        <v>10857.301974948799</v>
      </c>
      <c r="C17" s="2">
        <f t="shared" si="0"/>
        <v>-6.073357186804644E-2</v>
      </c>
      <c r="E17" s="14" t="s">
        <v>527</v>
      </c>
      <c r="F17" s="9">
        <v>100000</v>
      </c>
    </row>
    <row r="18" spans="1:6" x14ac:dyDescent="0.25">
      <c r="A18" s="1" t="s">
        <v>16</v>
      </c>
      <c r="B18" s="3">
        <v>11722.966083983099</v>
      </c>
      <c r="C18" s="2">
        <f t="shared" si="0"/>
        <v>7.6711984256952762E-2</v>
      </c>
      <c r="E18" s="14" t="s">
        <v>529</v>
      </c>
      <c r="F18" s="6">
        <f>F10</f>
        <v>4.3345112484609212E-2</v>
      </c>
    </row>
    <row r="19" spans="1:6" x14ac:dyDescent="0.25">
      <c r="A19" s="1" t="s">
        <v>17</v>
      </c>
      <c r="B19" s="3">
        <v>11783.8180605331</v>
      </c>
      <c r="C19" s="2">
        <f t="shared" si="0"/>
        <v>5.1774085393194559E-3</v>
      </c>
      <c r="E19" s="16" t="s">
        <v>530</v>
      </c>
      <c r="F19" s="5">
        <v>518</v>
      </c>
    </row>
    <row r="20" spans="1:6" x14ac:dyDescent="0.25">
      <c r="A20" s="1" t="s">
        <v>18</v>
      </c>
      <c r="B20" s="3">
        <v>12184.459890600599</v>
      </c>
      <c r="C20" s="2">
        <f t="shared" si="0"/>
        <v>3.3434120826333971E-2</v>
      </c>
      <c r="E20" s="14" t="s">
        <v>531</v>
      </c>
      <c r="F20" s="8">
        <v>0.99</v>
      </c>
    </row>
    <row r="21" spans="1:6" ht="20" thickBot="1" x14ac:dyDescent="0.3">
      <c r="A21" s="1" t="s">
        <v>19</v>
      </c>
      <c r="B21" s="3">
        <v>12419.1108980551</v>
      </c>
      <c r="C21" s="2">
        <f t="shared" si="0"/>
        <v>1.9075127301326329E-2</v>
      </c>
      <c r="E21" s="14" t="s">
        <v>533</v>
      </c>
      <c r="F21" s="10">
        <f>NORMSINV(F20)</f>
        <v>2.3263478740408408</v>
      </c>
    </row>
    <row r="22" spans="1:6" ht="20" thickBot="1" x14ac:dyDescent="0.3">
      <c r="A22" s="1" t="s">
        <v>20</v>
      </c>
      <c r="B22" s="3">
        <v>12930.3430593963</v>
      </c>
      <c r="C22" s="2">
        <f t="shared" si="0"/>
        <v>4.0340236846061042E-2</v>
      </c>
      <c r="E22" s="14" t="s">
        <v>532</v>
      </c>
      <c r="F22" s="11">
        <f>-F17*F21*F18</f>
        <v>-10083.581027863174</v>
      </c>
    </row>
    <row r="23" spans="1:6" x14ac:dyDescent="0.25">
      <c r="A23" s="1" t="s">
        <v>21</v>
      </c>
      <c r="B23" s="3">
        <v>13304.1637401106</v>
      </c>
      <c r="C23" s="2">
        <f t="shared" si="0"/>
        <v>2.8500324918862167E-2</v>
      </c>
      <c r="E23" s="14"/>
      <c r="F23" s="5"/>
    </row>
    <row r="24" spans="1:6" x14ac:dyDescent="0.25">
      <c r="A24" s="1" t="s">
        <v>22</v>
      </c>
      <c r="B24" s="3">
        <v>14054.2378226363</v>
      </c>
      <c r="C24" s="2">
        <f t="shared" si="0"/>
        <v>5.484692528731868E-2</v>
      </c>
      <c r="E24" s="15" t="s">
        <v>540</v>
      </c>
      <c r="F24" s="7"/>
    </row>
    <row r="25" spans="1:6" x14ac:dyDescent="0.25">
      <c r="A25" s="1" t="s">
        <v>23</v>
      </c>
      <c r="B25" s="3">
        <v>15172.844579566899</v>
      </c>
      <c r="C25" s="2">
        <f t="shared" si="0"/>
        <v>7.6583314579758879E-2</v>
      </c>
      <c r="E25" s="14" t="s">
        <v>527</v>
      </c>
      <c r="F25" s="9">
        <v>100000</v>
      </c>
    </row>
    <row r="26" spans="1:6" x14ac:dyDescent="0.25">
      <c r="A26" s="1" t="s">
        <v>24</v>
      </c>
      <c r="B26" s="3">
        <v>15328.6016074243</v>
      </c>
      <c r="C26" s="2">
        <f t="shared" si="0"/>
        <v>1.0213180109937589E-2</v>
      </c>
      <c r="E26" s="14" t="s">
        <v>528</v>
      </c>
      <c r="F26" s="6">
        <f>F11</f>
        <v>0.15015187416626241</v>
      </c>
    </row>
    <row r="27" spans="1:6" x14ac:dyDescent="0.25">
      <c r="A27" s="1" t="s">
        <v>25</v>
      </c>
      <c r="B27" s="3">
        <v>14947.020630021099</v>
      </c>
      <c r="C27" s="2">
        <f t="shared" si="0"/>
        <v>-2.5208478362673856E-2</v>
      </c>
      <c r="E27" s="14" t="s">
        <v>530</v>
      </c>
      <c r="F27" s="10">
        <f>F6</f>
        <v>43.166666666666664</v>
      </c>
    </row>
    <row r="28" spans="1:6" x14ac:dyDescent="0.25">
      <c r="A28" s="1" t="s">
        <v>26</v>
      </c>
      <c r="B28" s="3">
        <v>16031.4835151227</v>
      </c>
      <c r="C28" s="2">
        <f t="shared" si="0"/>
        <v>7.0042517496214665E-2</v>
      </c>
      <c r="E28" s="14" t="s">
        <v>531</v>
      </c>
      <c r="F28" s="8">
        <v>0.99</v>
      </c>
    </row>
    <row r="29" spans="1:6" ht="20" thickBot="1" x14ac:dyDescent="0.3">
      <c r="A29" s="1" t="s">
        <v>27</v>
      </c>
      <c r="B29" s="3">
        <v>16633.8272102515</v>
      </c>
      <c r="C29" s="2">
        <f t="shared" si="0"/>
        <v>3.6883897137225952E-2</v>
      </c>
      <c r="E29" s="14" t="s">
        <v>533</v>
      </c>
      <c r="F29" s="10">
        <f>NORMSINV(F28)</f>
        <v>2.3263478740408408</v>
      </c>
    </row>
    <row r="30" spans="1:6" ht="21" thickTop="1" thickBot="1" x14ac:dyDescent="0.3">
      <c r="A30" s="1" t="s">
        <v>28</v>
      </c>
      <c r="B30" s="3">
        <v>17103.342220889801</v>
      </c>
      <c r="C30" s="2">
        <f t="shared" si="0"/>
        <v>2.7835490276826202E-2</v>
      </c>
      <c r="E30" s="17" t="s">
        <v>532</v>
      </c>
      <c r="F30" s="12">
        <f>-F25*F29*F26</f>
        <v>-34930.549324993241</v>
      </c>
    </row>
    <row r="31" spans="1:6" ht="20" thickTop="1" x14ac:dyDescent="0.25">
      <c r="A31" s="1" t="s">
        <v>29</v>
      </c>
      <c r="B31" s="3">
        <v>17812.9965464987</v>
      </c>
      <c r="C31" s="2">
        <f t="shared" si="0"/>
        <v>4.0654438010517498E-2</v>
      </c>
    </row>
    <row r="32" spans="1:6" x14ac:dyDescent="0.25">
      <c r="A32" s="1" t="s">
        <v>30</v>
      </c>
      <c r="B32" s="3">
        <v>18486.548962877401</v>
      </c>
      <c r="C32" s="2">
        <f t="shared" si="0"/>
        <v>3.7115050608472422E-2</v>
      </c>
    </row>
    <row r="33" spans="1:9" x14ac:dyDescent="0.25">
      <c r="A33" s="1" t="s">
        <v>31</v>
      </c>
      <c r="B33" s="3">
        <v>18748.218358984399</v>
      </c>
      <c r="C33" s="2">
        <f t="shared" si="0"/>
        <v>1.4055342504018282E-2</v>
      </c>
    </row>
    <row r="34" spans="1:9" x14ac:dyDescent="0.25">
      <c r="A34" s="1" t="s">
        <v>32</v>
      </c>
      <c r="B34" s="3">
        <v>18901.714204739099</v>
      </c>
      <c r="C34" s="2">
        <f t="shared" si="0"/>
        <v>8.153889568678829E-3</v>
      </c>
    </row>
    <row r="35" spans="1:9" x14ac:dyDescent="0.25">
      <c r="A35" s="1" t="s">
        <v>33</v>
      </c>
      <c r="B35" s="3">
        <v>16709.046739429399</v>
      </c>
      <c r="C35" s="2">
        <f t="shared" si="0"/>
        <v>-0.12330232294735032</v>
      </c>
    </row>
    <row r="36" spans="1:9" x14ac:dyDescent="0.25">
      <c r="A36" s="1" t="s">
        <v>34</v>
      </c>
      <c r="B36" s="3">
        <v>16732.604390210199</v>
      </c>
      <c r="C36" s="2">
        <f t="shared" si="0"/>
        <v>1.4088810738559082E-3</v>
      </c>
    </row>
    <row r="37" spans="1:9" x14ac:dyDescent="0.25">
      <c r="A37" s="1" t="s">
        <v>35</v>
      </c>
      <c r="B37" s="3">
        <v>17804.410258720301</v>
      </c>
      <c r="C37" s="2">
        <f t="shared" si="0"/>
        <v>6.2087019209945644E-2</v>
      </c>
    </row>
    <row r="38" spans="1:9" x14ac:dyDescent="0.25">
      <c r="A38" s="1" t="s">
        <v>36</v>
      </c>
      <c r="B38" s="3">
        <v>17687.9240459055</v>
      </c>
      <c r="C38" s="2">
        <f t="shared" si="0"/>
        <v>-6.5640445097278491E-3</v>
      </c>
    </row>
    <row r="39" spans="1:9" x14ac:dyDescent="0.25">
      <c r="A39" s="1" t="s">
        <v>37</v>
      </c>
      <c r="B39" s="3">
        <v>17716.638674596299</v>
      </c>
      <c r="C39" s="2">
        <f t="shared" si="0"/>
        <v>1.6220866905522892E-3</v>
      </c>
    </row>
    <row r="40" spans="1:9" x14ac:dyDescent="0.25">
      <c r="A40" s="1" t="s">
        <v>38</v>
      </c>
      <c r="B40" s="3">
        <v>17217.439103474801</v>
      </c>
      <c r="C40" s="2">
        <f t="shared" si="0"/>
        <v>-2.8581464600044442E-2</v>
      </c>
    </row>
    <row r="41" spans="1:9" x14ac:dyDescent="0.25">
      <c r="A41" s="1" t="s">
        <v>39</v>
      </c>
      <c r="B41" s="3">
        <v>17072.232327574198</v>
      </c>
      <c r="C41" s="2">
        <f t="shared" si="0"/>
        <v>-8.4694683755125334E-3</v>
      </c>
      <c r="I41" s="2"/>
    </row>
    <row r="42" spans="1:9" x14ac:dyDescent="0.25">
      <c r="A42" s="1" t="s">
        <v>40</v>
      </c>
      <c r="B42" s="3">
        <v>18208.267943159201</v>
      </c>
      <c r="C42" s="2">
        <f t="shared" si="0"/>
        <v>6.4422470360933168E-2</v>
      </c>
      <c r="I42" s="2"/>
    </row>
    <row r="43" spans="1:9" x14ac:dyDescent="0.25">
      <c r="A43" s="1" t="s">
        <v>41</v>
      </c>
      <c r="B43" s="3">
        <v>17158.053077017401</v>
      </c>
      <c r="C43" s="2">
        <f t="shared" si="0"/>
        <v>-5.9408142946007873E-2</v>
      </c>
    </row>
    <row r="44" spans="1:9" x14ac:dyDescent="0.25">
      <c r="A44" s="1" t="s">
        <v>42</v>
      </c>
      <c r="B44" s="3">
        <v>17355.6257309762</v>
      </c>
      <c r="C44" s="2">
        <f t="shared" si="0"/>
        <v>1.1449072886497953E-2</v>
      </c>
    </row>
    <row r="45" spans="1:9" x14ac:dyDescent="0.25">
      <c r="A45" s="1" t="s">
        <v>43</v>
      </c>
      <c r="B45" s="3">
        <v>17520.386000890601</v>
      </c>
      <c r="C45" s="2">
        <f t="shared" si="0"/>
        <v>9.4484138205395054E-3</v>
      </c>
    </row>
    <row r="46" spans="1:9" x14ac:dyDescent="0.25">
      <c r="A46" s="1" t="s">
        <v>44</v>
      </c>
      <c r="B46" s="3">
        <v>18926.557879152599</v>
      </c>
      <c r="C46" s="2">
        <f t="shared" si="0"/>
        <v>7.7200997237055119E-2</v>
      </c>
    </row>
    <row r="47" spans="1:9" x14ac:dyDescent="0.25">
      <c r="A47" s="1" t="s">
        <v>45</v>
      </c>
      <c r="B47" s="3">
        <v>19213.1378978424</v>
      </c>
      <c r="C47" s="2">
        <f t="shared" si="0"/>
        <v>1.5028196026552601E-2</v>
      </c>
    </row>
    <row r="48" spans="1:9" x14ac:dyDescent="0.25">
      <c r="A48" s="1" t="s">
        <v>46</v>
      </c>
      <c r="B48" s="3">
        <v>20796.934276308999</v>
      </c>
      <c r="C48" s="2">
        <f t="shared" si="0"/>
        <v>7.9211274738693008E-2</v>
      </c>
    </row>
    <row r="49" spans="1:3" x14ac:dyDescent="0.25">
      <c r="A49" s="1" t="s">
        <v>47</v>
      </c>
      <c r="B49" s="3">
        <v>22286.3186949193</v>
      </c>
      <c r="C49" s="2">
        <f t="shared" si="0"/>
        <v>6.9167393470175462E-2</v>
      </c>
    </row>
    <row r="50" spans="1:3" x14ac:dyDescent="0.25">
      <c r="A50" s="1" t="s">
        <v>48</v>
      </c>
      <c r="B50" s="3">
        <v>22348.781604599899</v>
      </c>
      <c r="C50" s="2">
        <f t="shared" si="0"/>
        <v>2.7988264857184107E-3</v>
      </c>
    </row>
    <row r="51" spans="1:3" x14ac:dyDescent="0.25">
      <c r="A51" s="1" t="s">
        <v>49</v>
      </c>
      <c r="B51" s="3">
        <v>22684.980189680398</v>
      </c>
      <c r="C51" s="2">
        <f t="shared" si="0"/>
        <v>1.4931234599143289E-2</v>
      </c>
    </row>
    <row r="52" spans="1:3" x14ac:dyDescent="0.25">
      <c r="A52" s="1" t="s">
        <v>50</v>
      </c>
      <c r="B52" s="3">
        <v>23607.208196920899</v>
      </c>
      <c r="C52" s="2">
        <f t="shared" si="0"/>
        <v>3.9849057632418271E-2</v>
      </c>
    </row>
    <row r="53" spans="1:3" x14ac:dyDescent="0.25">
      <c r="A53" s="1" t="s">
        <v>51</v>
      </c>
      <c r="B53" s="3">
        <v>24581.959069758799</v>
      </c>
      <c r="C53" s="2">
        <f t="shared" si="0"/>
        <v>4.0460705272527021E-2</v>
      </c>
    </row>
    <row r="54" spans="1:3" x14ac:dyDescent="0.25">
      <c r="A54" s="1" t="s">
        <v>52</v>
      </c>
      <c r="B54" s="3">
        <v>26737.9451049245</v>
      </c>
      <c r="C54" s="2">
        <f t="shared" si="0"/>
        <v>8.4070918743332196E-2</v>
      </c>
    </row>
    <row r="55" spans="1:3" x14ac:dyDescent="0.25">
      <c r="A55" s="1" t="s">
        <v>53</v>
      </c>
      <c r="B55" s="3">
        <v>26662.947134377999</v>
      </c>
      <c r="C55" s="2">
        <f t="shared" si="0"/>
        <v>-2.8088676690994074E-3</v>
      </c>
    </row>
    <row r="56" spans="1:3" x14ac:dyDescent="0.25">
      <c r="A56" s="1" t="s">
        <v>54</v>
      </c>
      <c r="B56" s="3">
        <v>28365.253349362301</v>
      </c>
      <c r="C56" s="2">
        <f t="shared" si="0"/>
        <v>6.1890068681922879E-2</v>
      </c>
    </row>
    <row r="57" spans="1:3" x14ac:dyDescent="0.25">
      <c r="A57" s="1" t="s">
        <v>55</v>
      </c>
      <c r="B57" s="3">
        <v>28259.889566346501</v>
      </c>
      <c r="C57" s="2">
        <f t="shared" si="0"/>
        <v>-3.7214530221342267E-3</v>
      </c>
    </row>
    <row r="58" spans="1:3" x14ac:dyDescent="0.25">
      <c r="A58" s="1" t="s">
        <v>56</v>
      </c>
      <c r="B58" s="3">
        <v>29356.43301551</v>
      </c>
      <c r="C58" s="2">
        <f t="shared" si="0"/>
        <v>3.8068235592153721E-2</v>
      </c>
    </row>
    <row r="59" spans="1:3" x14ac:dyDescent="0.25">
      <c r="A59" s="1" t="s">
        <v>57</v>
      </c>
      <c r="B59" s="3">
        <v>29993.986591538101</v>
      </c>
      <c r="C59" s="2">
        <f t="shared" si="0"/>
        <v>2.1485209552944744E-2</v>
      </c>
    </row>
    <row r="60" spans="1:3" x14ac:dyDescent="0.25">
      <c r="A60" s="1" t="s">
        <v>58</v>
      </c>
      <c r="B60" s="3">
        <v>29176.8863767207</v>
      </c>
      <c r="C60" s="2">
        <f t="shared" si="0"/>
        <v>-2.7620081239057251E-2</v>
      </c>
    </row>
    <row r="61" spans="1:3" x14ac:dyDescent="0.25">
      <c r="A61" s="1" t="s">
        <v>59</v>
      </c>
      <c r="B61" s="3">
        <v>30755.263186578901</v>
      </c>
      <c r="C61" s="2">
        <f t="shared" si="0"/>
        <v>5.2684306763190837E-2</v>
      </c>
    </row>
    <row r="62" spans="1:3" x14ac:dyDescent="0.25">
      <c r="A62" s="1" t="s">
        <v>60</v>
      </c>
      <c r="B62" s="3">
        <v>31963.114159103101</v>
      </c>
      <c r="C62" s="2">
        <f t="shared" si="0"/>
        <v>3.8521415276852877E-2</v>
      </c>
    </row>
    <row r="63" spans="1:3" x14ac:dyDescent="0.25">
      <c r="A63" s="1" t="s">
        <v>61</v>
      </c>
      <c r="B63" s="3">
        <v>32977.087485417098</v>
      </c>
      <c r="C63" s="2">
        <f t="shared" si="0"/>
        <v>3.1230446269713021E-2</v>
      </c>
    </row>
    <row r="64" spans="1:3" x14ac:dyDescent="0.25">
      <c r="A64" s="1" t="s">
        <v>62</v>
      </c>
      <c r="B64" s="3">
        <v>31463.6587114461</v>
      </c>
      <c r="C64" s="2">
        <f t="shared" si="0"/>
        <v>-4.6979813575055672E-2</v>
      </c>
    </row>
    <row r="65" spans="1:3" x14ac:dyDescent="0.25">
      <c r="A65" s="1" t="s">
        <v>63</v>
      </c>
      <c r="B65" s="3">
        <v>31792.228012341398</v>
      </c>
      <c r="C65" s="2">
        <f t="shared" si="0"/>
        <v>1.0388669670540486E-2</v>
      </c>
    </row>
    <row r="66" spans="1:3" x14ac:dyDescent="0.25">
      <c r="A66" s="1" t="s">
        <v>64</v>
      </c>
      <c r="B66" s="3">
        <v>32259.1772861998</v>
      </c>
      <c r="C66" s="2">
        <f t="shared" si="0"/>
        <v>1.4580711986780666E-2</v>
      </c>
    </row>
    <row r="67" spans="1:3" x14ac:dyDescent="0.25">
      <c r="A67" s="1" t="s">
        <v>65</v>
      </c>
      <c r="B67" s="3">
        <v>30972.156993953598</v>
      </c>
      <c r="C67" s="2">
        <f t="shared" si="0"/>
        <v>-4.0713930363140804E-2</v>
      </c>
    </row>
    <row r="68" spans="1:3" x14ac:dyDescent="0.25">
      <c r="A68" s="1" t="s">
        <v>66</v>
      </c>
      <c r="B68" s="3">
        <v>31257.467425808401</v>
      </c>
      <c r="C68" s="2">
        <f t="shared" ref="C68:C131" si="1">LN(B68/B67)</f>
        <v>9.1696658513783953E-3</v>
      </c>
    </row>
    <row r="69" spans="1:3" x14ac:dyDescent="0.25">
      <c r="A69" s="1" t="s">
        <v>67</v>
      </c>
      <c r="B69" s="3">
        <v>31321.023691721701</v>
      </c>
      <c r="C69" s="2">
        <f t="shared" si="1"/>
        <v>2.0312502468802958E-3</v>
      </c>
    </row>
    <row r="70" spans="1:3" x14ac:dyDescent="0.25">
      <c r="A70" s="1" t="s">
        <v>68</v>
      </c>
      <c r="B70" s="3">
        <v>34877.004778443603</v>
      </c>
      <c r="C70" s="2">
        <f t="shared" si="1"/>
        <v>0.10753816766656968</v>
      </c>
    </row>
    <row r="71" spans="1:3" x14ac:dyDescent="0.25">
      <c r="A71" s="1" t="s">
        <v>69</v>
      </c>
      <c r="B71" s="3">
        <v>36412.405274853503</v>
      </c>
      <c r="C71" s="2">
        <f t="shared" si="1"/>
        <v>4.308179766043007E-2</v>
      </c>
    </row>
    <row r="72" spans="1:3" x14ac:dyDescent="0.25">
      <c r="A72" s="1" t="s">
        <v>70</v>
      </c>
      <c r="B72" s="3">
        <v>37497.088844619</v>
      </c>
      <c r="C72" s="2">
        <f t="shared" si="1"/>
        <v>2.9353778316444437E-2</v>
      </c>
    </row>
    <row r="73" spans="1:3" x14ac:dyDescent="0.25">
      <c r="A73" s="1" t="s">
        <v>71</v>
      </c>
      <c r="B73" s="3">
        <v>36405.026932688801</v>
      </c>
      <c r="C73" s="2">
        <f t="shared" si="1"/>
        <v>-2.9556431498965974E-2</v>
      </c>
    </row>
    <row r="74" spans="1:3" x14ac:dyDescent="0.25">
      <c r="A74" s="1" t="s">
        <v>72</v>
      </c>
      <c r="B74" s="3">
        <v>38659.332705242399</v>
      </c>
      <c r="C74" s="2">
        <f t="shared" si="1"/>
        <v>6.0081345378400326E-2</v>
      </c>
    </row>
    <row r="75" spans="1:3" x14ac:dyDescent="0.25">
      <c r="A75" s="1" t="s">
        <v>73</v>
      </c>
      <c r="B75" s="3">
        <v>41814.507782634202</v>
      </c>
      <c r="C75" s="2">
        <f t="shared" si="1"/>
        <v>7.8455142421082161E-2</v>
      </c>
    </row>
    <row r="76" spans="1:3" x14ac:dyDescent="0.25">
      <c r="A76" s="1" t="s">
        <v>74</v>
      </c>
      <c r="B76" s="3">
        <v>43484.3249541205</v>
      </c>
      <c r="C76" s="2">
        <f t="shared" si="1"/>
        <v>3.9157171818878261E-2</v>
      </c>
    </row>
    <row r="77" spans="1:3" x14ac:dyDescent="0.25">
      <c r="A77" s="1" t="s">
        <v>75</v>
      </c>
      <c r="B77" s="3">
        <v>45122.813831706902</v>
      </c>
      <c r="C77" s="2">
        <f t="shared" si="1"/>
        <v>3.6987441264498024E-2</v>
      </c>
    </row>
    <row r="78" spans="1:3" x14ac:dyDescent="0.25">
      <c r="A78" s="1" t="s">
        <v>76</v>
      </c>
      <c r="B78" s="3">
        <v>41911.841169348903</v>
      </c>
      <c r="C78" s="2">
        <f t="shared" si="1"/>
        <v>-7.3819576060262723E-2</v>
      </c>
    </row>
    <row r="79" spans="1:3" x14ac:dyDescent="0.25">
      <c r="A79" s="1" t="s">
        <v>77</v>
      </c>
      <c r="B79" s="3">
        <v>44399.178475304201</v>
      </c>
      <c r="C79" s="2">
        <f t="shared" si="1"/>
        <v>5.7652573982128121E-2</v>
      </c>
    </row>
    <row r="80" spans="1:3" x14ac:dyDescent="0.25">
      <c r="A80" s="1" t="s">
        <v>78</v>
      </c>
      <c r="B80" s="3">
        <v>44429.209818633703</v>
      </c>
      <c r="C80" s="2">
        <f t="shared" si="1"/>
        <v>6.7616547030705724E-4</v>
      </c>
    </row>
    <row r="81" spans="1:3" x14ac:dyDescent="0.25">
      <c r="A81" s="1" t="s">
        <v>79</v>
      </c>
      <c r="B81" s="3">
        <v>43158.845437876502</v>
      </c>
      <c r="C81" s="2">
        <f t="shared" si="1"/>
        <v>-2.90097426410054E-2</v>
      </c>
    </row>
    <row r="82" spans="1:3" x14ac:dyDescent="0.25">
      <c r="A82" s="1" t="s">
        <v>80</v>
      </c>
      <c r="B82" s="3">
        <v>42042.680027952498</v>
      </c>
      <c r="C82" s="2">
        <f t="shared" si="1"/>
        <v>-2.6202095835439834E-2</v>
      </c>
    </row>
    <row r="83" spans="1:3" x14ac:dyDescent="0.25">
      <c r="A83" s="1" t="s">
        <v>81</v>
      </c>
      <c r="B83" s="3">
        <v>43067.016399341999</v>
      </c>
      <c r="C83" s="2">
        <f t="shared" si="1"/>
        <v>2.4072129922776447E-2</v>
      </c>
    </row>
    <row r="84" spans="1:3" x14ac:dyDescent="0.25">
      <c r="A84" s="1" t="s">
        <v>82</v>
      </c>
      <c r="B84" s="3">
        <v>42618.891006886297</v>
      </c>
      <c r="C84" s="2">
        <f t="shared" si="1"/>
        <v>-1.0459817529250902E-2</v>
      </c>
    </row>
    <row r="85" spans="1:3" x14ac:dyDescent="0.25">
      <c r="A85" s="1" t="s">
        <v>83</v>
      </c>
      <c r="B85" s="3">
        <v>44153.477536767197</v>
      </c>
      <c r="C85" s="2">
        <f t="shared" si="1"/>
        <v>3.5374084506828288E-2</v>
      </c>
    </row>
    <row r="86" spans="1:3" x14ac:dyDescent="0.25">
      <c r="A86" s="1" t="s">
        <v>84</v>
      </c>
      <c r="B86" s="3">
        <v>45152.641547655003</v>
      </c>
      <c r="C86" s="2">
        <f t="shared" si="1"/>
        <v>2.2377093837701607E-2</v>
      </c>
    </row>
    <row r="87" spans="1:3" x14ac:dyDescent="0.25">
      <c r="A87" s="1" t="s">
        <v>85</v>
      </c>
      <c r="B87" s="3">
        <v>44897.063910045697</v>
      </c>
      <c r="C87" s="2">
        <f t="shared" si="1"/>
        <v>-5.6763833388267645E-3</v>
      </c>
    </row>
    <row r="88" spans="1:3" x14ac:dyDescent="0.25">
      <c r="A88" s="1" t="s">
        <v>86</v>
      </c>
      <c r="B88" s="3">
        <v>47039.0157020443</v>
      </c>
      <c r="C88" s="2">
        <f t="shared" si="1"/>
        <v>4.660497781838107E-2</v>
      </c>
    </row>
    <row r="89" spans="1:3" x14ac:dyDescent="0.25">
      <c r="A89" s="1" t="s">
        <v>87</v>
      </c>
      <c r="B89" s="3">
        <v>50233.850183163602</v>
      </c>
      <c r="C89" s="2">
        <f t="shared" si="1"/>
        <v>6.5711727222760169E-2</v>
      </c>
    </row>
    <row r="90" spans="1:3" x14ac:dyDescent="0.25">
      <c r="A90" s="1" t="s">
        <v>88</v>
      </c>
      <c r="B90" s="3">
        <v>51907.954706217497</v>
      </c>
      <c r="C90" s="2">
        <f t="shared" si="1"/>
        <v>3.2782942403764635E-2</v>
      </c>
    </row>
    <row r="91" spans="1:3" x14ac:dyDescent="0.25">
      <c r="A91" s="1" t="s">
        <v>89</v>
      </c>
      <c r="B91" s="3">
        <v>50877.262051612102</v>
      </c>
      <c r="C91" s="2">
        <f t="shared" si="1"/>
        <v>-2.0055942591269846E-2</v>
      </c>
    </row>
    <row r="92" spans="1:3" x14ac:dyDescent="0.25">
      <c r="A92" s="1" t="s">
        <v>90</v>
      </c>
      <c r="B92" s="3">
        <v>53153.171514409798</v>
      </c>
      <c r="C92" s="2">
        <f t="shared" si="1"/>
        <v>4.376166831674539E-2</v>
      </c>
    </row>
    <row r="93" spans="1:3" x14ac:dyDescent="0.25">
      <c r="A93" s="1" t="s">
        <v>91</v>
      </c>
      <c r="B93" s="3">
        <v>52030.784512159102</v>
      </c>
      <c r="C93" s="2">
        <f t="shared" si="1"/>
        <v>-2.1342220760067088E-2</v>
      </c>
    </row>
    <row r="94" spans="1:3" x14ac:dyDescent="0.25">
      <c r="A94" s="1" t="s">
        <v>92</v>
      </c>
      <c r="B94" s="3">
        <v>54900.4307373958</v>
      </c>
      <c r="C94" s="2">
        <f t="shared" si="1"/>
        <v>5.3685641076969361E-2</v>
      </c>
    </row>
    <row r="95" spans="1:3" x14ac:dyDescent="0.25">
      <c r="A95" s="1" t="s">
        <v>93</v>
      </c>
      <c r="B95" s="3">
        <v>52328.745854061199</v>
      </c>
      <c r="C95" s="2">
        <f t="shared" si="1"/>
        <v>-4.7975340340567572E-2</v>
      </c>
    </row>
    <row r="96" spans="1:3" x14ac:dyDescent="0.25">
      <c r="A96" s="1" t="s">
        <v>94</v>
      </c>
      <c r="B96" s="3">
        <v>50879.0164912287</v>
      </c>
      <c r="C96" s="2">
        <f t="shared" si="1"/>
        <v>-2.8095265121291759E-2</v>
      </c>
    </row>
    <row r="97" spans="1:3" x14ac:dyDescent="0.25">
      <c r="A97" s="1" t="s">
        <v>95</v>
      </c>
      <c r="B97" s="3">
        <v>53595.767603085798</v>
      </c>
      <c r="C97" s="2">
        <f t="shared" si="1"/>
        <v>5.2019513452996401E-2</v>
      </c>
    </row>
    <row r="98" spans="1:3" x14ac:dyDescent="0.25">
      <c r="A98" s="1" t="s">
        <v>96</v>
      </c>
      <c r="B98" s="3">
        <v>53907.417405354798</v>
      </c>
      <c r="C98" s="2">
        <f t="shared" si="1"/>
        <v>5.797980316470993E-3</v>
      </c>
    </row>
    <row r="99" spans="1:3" x14ac:dyDescent="0.25">
      <c r="A99" s="1" t="s">
        <v>97</v>
      </c>
      <c r="B99" s="3">
        <v>56645.679746249698</v>
      </c>
      <c r="C99" s="2">
        <f t="shared" si="1"/>
        <v>4.9547639717263635E-2</v>
      </c>
    </row>
    <row r="100" spans="1:3" x14ac:dyDescent="0.25">
      <c r="A100" s="1" t="s">
        <v>98</v>
      </c>
      <c r="B100" s="3">
        <v>57500.423812236499</v>
      </c>
      <c r="C100" s="2">
        <f t="shared" si="1"/>
        <v>1.4976596059950777E-2</v>
      </c>
    </row>
    <row r="101" spans="1:3" x14ac:dyDescent="0.25">
      <c r="A101" s="1" t="s">
        <v>99</v>
      </c>
      <c r="B101" s="3">
        <v>60981.370639730703</v>
      </c>
      <c r="C101" s="2">
        <f t="shared" si="1"/>
        <v>5.8776099757023387E-2</v>
      </c>
    </row>
    <row r="102" spans="1:3" x14ac:dyDescent="0.25">
      <c r="A102" s="1" t="s">
        <v>100</v>
      </c>
      <c r="B102" s="3">
        <v>63736.269118377902</v>
      </c>
      <c r="C102" s="2">
        <f t="shared" si="1"/>
        <v>4.4185356280416276E-2</v>
      </c>
    </row>
    <row r="103" spans="1:3" x14ac:dyDescent="0.25">
      <c r="A103" s="1" t="s">
        <v>101</v>
      </c>
      <c r="B103" s="3">
        <v>63072.234668600802</v>
      </c>
      <c r="C103" s="2">
        <f t="shared" si="1"/>
        <v>-1.0473122851526056E-2</v>
      </c>
    </row>
    <row r="104" spans="1:3" x14ac:dyDescent="0.25">
      <c r="A104" s="1" t="s">
        <v>102</v>
      </c>
      <c r="B104" s="3">
        <v>64185.797404061297</v>
      </c>
      <c r="C104" s="2">
        <f t="shared" si="1"/>
        <v>1.7501310376772963E-2</v>
      </c>
    </row>
    <row r="105" spans="1:3" x14ac:dyDescent="0.25">
      <c r="A105" s="1" t="s">
        <v>103</v>
      </c>
      <c r="B105" s="3">
        <v>66434.940780645993</v>
      </c>
      <c r="C105" s="2">
        <f t="shared" si="1"/>
        <v>3.4441172668571614E-2</v>
      </c>
    </row>
    <row r="106" spans="1:3" x14ac:dyDescent="0.25">
      <c r="A106" s="1" t="s">
        <v>104</v>
      </c>
      <c r="B106" s="3">
        <v>70928.691916719195</v>
      </c>
      <c r="C106" s="2">
        <f t="shared" si="1"/>
        <v>6.5451898498624941E-2</v>
      </c>
    </row>
    <row r="107" spans="1:3" x14ac:dyDescent="0.25">
      <c r="A107" s="1" t="s">
        <v>105</v>
      </c>
      <c r="B107" s="3">
        <v>67896.829411791405</v>
      </c>
      <c r="C107" s="2">
        <f t="shared" si="1"/>
        <v>-4.3685694645462604E-2</v>
      </c>
    </row>
    <row r="108" spans="1:3" x14ac:dyDescent="0.25">
      <c r="A108" s="1" t="s">
        <v>106</v>
      </c>
      <c r="B108" s="3">
        <v>55978.519355807199</v>
      </c>
      <c r="C108" s="2">
        <f t="shared" si="1"/>
        <v>-0.19302130429176964</v>
      </c>
    </row>
    <row r="109" spans="1:3" x14ac:dyDescent="0.25">
      <c r="A109" s="1" t="s">
        <v>107</v>
      </c>
      <c r="B109" s="3">
        <v>51333.353189334703</v>
      </c>
      <c r="C109" s="2">
        <f t="shared" si="1"/>
        <v>-8.6627333665717579E-2</v>
      </c>
    </row>
    <row r="110" spans="1:3" x14ac:dyDescent="0.25">
      <c r="A110" s="1" t="s">
        <v>108</v>
      </c>
      <c r="B110" s="3">
        <v>51946.000389340203</v>
      </c>
      <c r="C110" s="2">
        <f t="shared" si="1"/>
        <v>1.1864024412627069E-2</v>
      </c>
    </row>
    <row r="111" spans="1:3" x14ac:dyDescent="0.25">
      <c r="A111" s="1" t="s">
        <v>109</v>
      </c>
      <c r="B111" s="3">
        <v>53788.821371170103</v>
      </c>
      <c r="C111" s="2">
        <f t="shared" si="1"/>
        <v>3.4860939409923561E-2</v>
      </c>
    </row>
    <row r="112" spans="1:3" x14ac:dyDescent="0.25">
      <c r="A112" s="1" t="s">
        <v>110</v>
      </c>
      <c r="B112" s="3">
        <v>58571.901477569401</v>
      </c>
      <c r="C112" s="2">
        <f t="shared" si="1"/>
        <v>8.5189420244511108E-2</v>
      </c>
    </row>
    <row r="113" spans="1:3" x14ac:dyDescent="0.25">
      <c r="A113" s="1" t="s">
        <v>111</v>
      </c>
      <c r="B113" s="3">
        <v>59539.176798351102</v>
      </c>
      <c r="C113" s="2">
        <f t="shared" si="1"/>
        <v>1.6379444847299664E-2</v>
      </c>
    </row>
    <row r="114" spans="1:3" x14ac:dyDescent="0.25">
      <c r="A114" s="1" t="s">
        <v>112</v>
      </c>
      <c r="B114" s="3">
        <v>59946.336416895501</v>
      </c>
      <c r="C114" s="2">
        <f t="shared" si="1"/>
        <v>6.8152394972189863E-3</v>
      </c>
    </row>
    <row r="115" spans="1:3" x14ac:dyDescent="0.25">
      <c r="A115" s="1" t="s">
        <v>113</v>
      </c>
      <c r="B115" s="3">
        <v>59342.810685359298</v>
      </c>
      <c r="C115" s="2">
        <f t="shared" si="1"/>
        <v>-1.0118789441730665E-2</v>
      </c>
    </row>
    <row r="116" spans="1:3" x14ac:dyDescent="0.25">
      <c r="A116" s="1" t="s">
        <v>114</v>
      </c>
      <c r="B116" s="3">
        <v>61478.230692552803</v>
      </c>
      <c r="C116" s="2">
        <f t="shared" si="1"/>
        <v>3.5352160150094118E-2</v>
      </c>
    </row>
    <row r="117" spans="1:3" x14ac:dyDescent="0.25">
      <c r="A117" s="1" t="s">
        <v>115</v>
      </c>
      <c r="B117" s="3">
        <v>65806.928229965604</v>
      </c>
      <c r="C117" s="2">
        <f t="shared" si="1"/>
        <v>6.8041985366538757E-2</v>
      </c>
    </row>
    <row r="118" spans="1:3" x14ac:dyDescent="0.25">
      <c r="A118" s="1" t="s">
        <v>116</v>
      </c>
      <c r="B118" s="3">
        <v>63602.148262230003</v>
      </c>
      <c r="C118" s="2">
        <f t="shared" si="1"/>
        <v>-3.4077877553507704E-2</v>
      </c>
    </row>
    <row r="119" spans="1:3" x14ac:dyDescent="0.25">
      <c r="A119" s="1" t="s">
        <v>117</v>
      </c>
      <c r="B119" s="3">
        <v>65834.667811415798</v>
      </c>
      <c r="C119" s="2">
        <f t="shared" si="1"/>
        <v>3.4499318537131951E-2</v>
      </c>
    </row>
    <row r="120" spans="1:3" x14ac:dyDescent="0.25">
      <c r="A120" s="1" t="s">
        <v>118</v>
      </c>
      <c r="B120" s="3">
        <v>68495.710541769004</v>
      </c>
      <c r="C120" s="2">
        <f t="shared" si="1"/>
        <v>3.9624557458513301E-2</v>
      </c>
    </row>
    <row r="121" spans="1:3" x14ac:dyDescent="0.25">
      <c r="A121" s="1" t="s">
        <v>119</v>
      </c>
      <c r="B121" s="3">
        <v>68088.3420863965</v>
      </c>
      <c r="C121" s="2">
        <f t="shared" si="1"/>
        <v>-5.9651131368268911E-3</v>
      </c>
    </row>
    <row r="122" spans="1:3" x14ac:dyDescent="0.25">
      <c r="A122" s="1" t="s">
        <v>120</v>
      </c>
      <c r="B122" s="3">
        <v>68790.799928842505</v>
      </c>
      <c r="C122" s="2">
        <f t="shared" si="1"/>
        <v>1.0264003690760744E-2</v>
      </c>
    </row>
    <row r="123" spans="1:3" x14ac:dyDescent="0.25">
      <c r="A123" s="1" t="s">
        <v>121</v>
      </c>
      <c r="B123" s="3">
        <v>74120.024935763504</v>
      </c>
      <c r="C123" s="2">
        <f t="shared" si="1"/>
        <v>7.4615723808106327E-2</v>
      </c>
    </row>
    <row r="124" spans="1:3" x14ac:dyDescent="0.25">
      <c r="A124" s="1" t="s">
        <v>122</v>
      </c>
      <c r="B124" s="3">
        <v>74582.153549044204</v>
      </c>
      <c r="C124" s="2">
        <f t="shared" si="1"/>
        <v>6.2155121835796769E-3</v>
      </c>
    </row>
    <row r="125" spans="1:3" x14ac:dyDescent="0.25">
      <c r="A125" s="1" t="s">
        <v>123</v>
      </c>
      <c r="B125" s="3">
        <v>74613.486282128506</v>
      </c>
      <c r="C125" s="2">
        <f t="shared" si="1"/>
        <v>4.2002210762179048E-4</v>
      </c>
    </row>
    <row r="126" spans="1:3" x14ac:dyDescent="0.25">
      <c r="A126" s="1" t="s">
        <v>124</v>
      </c>
      <c r="B126" s="3">
        <v>76773.740032553993</v>
      </c>
      <c r="C126" s="2">
        <f t="shared" si="1"/>
        <v>2.8541382891396013E-2</v>
      </c>
    </row>
    <row r="127" spans="1:3" x14ac:dyDescent="0.25">
      <c r="A127" s="1" t="s">
        <v>125</v>
      </c>
      <c r="B127" s="3">
        <v>78123.106734426503</v>
      </c>
      <c r="C127" s="2">
        <f t="shared" si="1"/>
        <v>1.7423218939657183E-2</v>
      </c>
    </row>
    <row r="128" spans="1:3" x14ac:dyDescent="0.25">
      <c r="A128" s="1" t="s">
        <v>126</v>
      </c>
      <c r="B128" s="3">
        <v>78649.456337523894</v>
      </c>
      <c r="C128" s="2">
        <f t="shared" si="1"/>
        <v>6.7148430886374809E-3</v>
      </c>
    </row>
    <row r="129" spans="1:3" x14ac:dyDescent="0.25">
      <c r="A129" s="1" t="s">
        <v>127</v>
      </c>
      <c r="B129" s="3">
        <v>83734.836696406404</v>
      </c>
      <c r="C129" s="2">
        <f t="shared" si="1"/>
        <v>6.2654382889368504E-2</v>
      </c>
    </row>
    <row r="130" spans="1:3" x14ac:dyDescent="0.25">
      <c r="A130" s="1" t="s">
        <v>128</v>
      </c>
      <c r="B130" s="3">
        <v>82987.382625342798</v>
      </c>
      <c r="C130" s="2">
        <f t="shared" si="1"/>
        <v>-8.9665202628134103E-3</v>
      </c>
    </row>
    <row r="131" spans="1:3" x14ac:dyDescent="0.25">
      <c r="A131" s="1" t="s">
        <v>129</v>
      </c>
      <c r="B131" s="3">
        <v>86654.694893054606</v>
      </c>
      <c r="C131" s="2">
        <f t="shared" si="1"/>
        <v>4.3242617277638659E-2</v>
      </c>
    </row>
    <row r="132" spans="1:3" x14ac:dyDescent="0.25">
      <c r="A132" s="1" t="s">
        <v>130</v>
      </c>
      <c r="B132" s="3">
        <v>80626.489399503203</v>
      </c>
      <c r="C132" s="2">
        <f t="shared" ref="C132:C195" si="2">LN(B132/B131)</f>
        <v>-7.2103948838970644E-2</v>
      </c>
    </row>
    <row r="133" spans="1:3" x14ac:dyDescent="0.25">
      <c r="A133" s="1" t="s">
        <v>131</v>
      </c>
      <c r="B133" s="3">
        <v>82659.755718528497</v>
      </c>
      <c r="C133" s="2">
        <f t="shared" si="2"/>
        <v>2.4905605705649619E-2</v>
      </c>
    </row>
    <row r="134" spans="1:3" x14ac:dyDescent="0.25">
      <c r="A134" s="1" t="s">
        <v>132</v>
      </c>
      <c r="B134" s="3">
        <v>81820.552621922005</v>
      </c>
      <c r="C134" s="2">
        <f t="shared" si="2"/>
        <v>-1.0204387226804324E-2</v>
      </c>
    </row>
    <row r="135" spans="1:3" x14ac:dyDescent="0.25">
      <c r="A135" s="1" t="s">
        <v>133</v>
      </c>
      <c r="B135" s="3">
        <v>75728.591526143704</v>
      </c>
      <c r="C135" s="2">
        <f t="shared" si="2"/>
        <v>-7.7372682268315451E-2</v>
      </c>
    </row>
    <row r="136" spans="1:3" x14ac:dyDescent="0.25">
      <c r="A136" s="1" t="s">
        <v>134</v>
      </c>
      <c r="B136" s="3">
        <v>71535.678842611407</v>
      </c>
      <c r="C136" s="2">
        <f t="shared" si="2"/>
        <v>-5.6959454297730576E-2</v>
      </c>
    </row>
    <row r="137" spans="1:3" x14ac:dyDescent="0.25">
      <c r="A137" s="1" t="s">
        <v>135</v>
      </c>
      <c r="B137" s="3">
        <v>68407.073841900594</v>
      </c>
      <c r="C137" s="2">
        <f t="shared" si="2"/>
        <v>-4.4720092007849432E-2</v>
      </c>
    </row>
    <row r="138" spans="1:3" x14ac:dyDescent="0.25">
      <c r="A138" s="1" t="s">
        <v>136</v>
      </c>
      <c r="B138" s="3">
        <v>66571.610490170904</v>
      </c>
      <c r="C138" s="2">
        <f t="shared" si="2"/>
        <v>-2.7198020270822753E-2</v>
      </c>
    </row>
    <row r="139" spans="1:3" x14ac:dyDescent="0.25">
      <c r="A139" s="1" t="s">
        <v>137</v>
      </c>
      <c r="B139" s="3">
        <v>72394.613127786593</v>
      </c>
      <c r="C139" s="2">
        <f t="shared" si="2"/>
        <v>8.3853674559623143E-2</v>
      </c>
    </row>
    <row r="140" spans="1:3" x14ac:dyDescent="0.25">
      <c r="A140" s="1" t="s">
        <v>138</v>
      </c>
      <c r="B140" s="3">
        <v>72378.145281298406</v>
      </c>
      <c r="C140" s="2">
        <f t="shared" si="2"/>
        <v>-2.2749924419726073E-4</v>
      </c>
    </row>
    <row r="141" spans="1:3" x14ac:dyDescent="0.25">
      <c r="A141" s="1" t="s">
        <v>139</v>
      </c>
      <c r="B141" s="3">
        <v>70845.827547402005</v>
      </c>
      <c r="C141" s="2">
        <f t="shared" si="2"/>
        <v>-2.139832002082839E-2</v>
      </c>
    </row>
    <row r="142" spans="1:3" x14ac:dyDescent="0.25">
      <c r="A142" s="1" t="s">
        <v>140</v>
      </c>
      <c r="B142" s="3">
        <v>61401.136368931599</v>
      </c>
      <c r="C142" s="2">
        <f t="shared" si="2"/>
        <v>-0.143077730427012</v>
      </c>
    </row>
    <row r="143" spans="1:3" x14ac:dyDescent="0.25">
      <c r="A143" s="1" t="s">
        <v>141</v>
      </c>
      <c r="B143" s="3">
        <v>55029.598195506602</v>
      </c>
      <c r="C143" s="2">
        <f t="shared" si="2"/>
        <v>-0.10955715312772202</v>
      </c>
    </row>
    <row r="144" spans="1:3" x14ac:dyDescent="0.25">
      <c r="A144" s="1" t="s">
        <v>142</v>
      </c>
      <c r="B144" s="3">
        <v>58415.018245888998</v>
      </c>
      <c r="C144" s="2">
        <f t="shared" si="2"/>
        <v>5.970182902700933E-2</v>
      </c>
    </row>
    <row r="145" spans="1:3" x14ac:dyDescent="0.25">
      <c r="A145" s="1" t="s">
        <v>143</v>
      </c>
      <c r="B145" s="3">
        <v>56330.5992605754</v>
      </c>
      <c r="C145" s="2">
        <f t="shared" si="2"/>
        <v>-3.6335127277222955E-2</v>
      </c>
    </row>
    <row r="146" spans="1:3" x14ac:dyDescent="0.25">
      <c r="A146" s="1" t="s">
        <v>144</v>
      </c>
      <c r="B146" s="3">
        <v>58201.460582314299</v>
      </c>
      <c r="C146" s="2">
        <f t="shared" si="2"/>
        <v>3.2672559097328642E-2</v>
      </c>
    </row>
    <row r="147" spans="1:3" x14ac:dyDescent="0.25">
      <c r="A147" s="1" t="s">
        <v>145</v>
      </c>
      <c r="B147" s="3">
        <v>60491.367310105998</v>
      </c>
      <c r="C147" s="2">
        <f t="shared" si="2"/>
        <v>3.8590215428033973E-2</v>
      </c>
    </row>
    <row r="148" spans="1:3" x14ac:dyDescent="0.25">
      <c r="A148" s="1" t="s">
        <v>146</v>
      </c>
      <c r="B148" s="3">
        <v>65002.782209919103</v>
      </c>
      <c r="C148" s="2">
        <f t="shared" si="2"/>
        <v>7.1929406442547458E-2</v>
      </c>
    </row>
    <row r="149" spans="1:3" x14ac:dyDescent="0.25">
      <c r="A149" s="1" t="s">
        <v>147</v>
      </c>
      <c r="B149" s="3">
        <v>68678.235187091297</v>
      </c>
      <c r="C149" s="2">
        <f t="shared" si="2"/>
        <v>5.5002267320675639E-2</v>
      </c>
    </row>
    <row r="150" spans="1:3" x14ac:dyDescent="0.25">
      <c r="A150" s="1" t="s">
        <v>148</v>
      </c>
      <c r="B150" s="3">
        <v>72917.129173440902</v>
      </c>
      <c r="C150" s="2">
        <f t="shared" si="2"/>
        <v>5.9891239969739045E-2</v>
      </c>
    </row>
    <row r="151" spans="1:3" x14ac:dyDescent="0.25">
      <c r="A151" s="1" t="s">
        <v>149</v>
      </c>
      <c r="B151" s="3">
        <v>75579.509221128799</v>
      </c>
      <c r="C151" s="2">
        <f t="shared" si="2"/>
        <v>3.5861624898847505E-2</v>
      </c>
    </row>
    <row r="152" spans="1:3" x14ac:dyDescent="0.25">
      <c r="A152" s="1" t="s">
        <v>150</v>
      </c>
      <c r="B152" s="3">
        <v>73571.2295777463</v>
      </c>
      <c r="C152" s="2">
        <f t="shared" si="2"/>
        <v>-2.6931157562123775E-2</v>
      </c>
    </row>
    <row r="153" spans="1:3" x14ac:dyDescent="0.25">
      <c r="A153" s="1" t="s">
        <v>151</v>
      </c>
      <c r="B153" s="3">
        <v>77158.9799661383</v>
      </c>
      <c r="C153" s="2">
        <f t="shared" si="2"/>
        <v>4.7613921390425043E-2</v>
      </c>
    </row>
    <row r="154" spans="1:3" x14ac:dyDescent="0.25">
      <c r="A154" s="1" t="s">
        <v>152</v>
      </c>
      <c r="B154" s="3">
        <v>75234.262342418398</v>
      </c>
      <c r="C154" s="2">
        <f t="shared" si="2"/>
        <v>-2.5261224776905646E-2</v>
      </c>
    </row>
    <row r="155" spans="1:3" x14ac:dyDescent="0.25">
      <c r="A155" s="1" t="s">
        <v>153</v>
      </c>
      <c r="B155" s="3">
        <v>75089.829985242803</v>
      </c>
      <c r="C155" s="2">
        <f t="shared" si="2"/>
        <v>-1.9216134870117939E-3</v>
      </c>
    </row>
    <row r="156" spans="1:3" x14ac:dyDescent="0.25">
      <c r="A156" s="1" t="s">
        <v>154</v>
      </c>
      <c r="B156" s="3">
        <v>76219.333820598404</v>
      </c>
      <c r="C156" s="2">
        <f t="shared" si="2"/>
        <v>1.4930025226930772E-2</v>
      </c>
    </row>
    <row r="157" spans="1:3" x14ac:dyDescent="0.25">
      <c r="A157" s="1" t="s">
        <v>155</v>
      </c>
      <c r="B157" s="3">
        <v>70183.6579075341</v>
      </c>
      <c r="C157" s="2">
        <f t="shared" si="2"/>
        <v>-8.2499664598486844E-2</v>
      </c>
    </row>
    <row r="158" spans="1:3" x14ac:dyDescent="0.25">
      <c r="A158" s="1" t="s">
        <v>156</v>
      </c>
      <c r="B158" s="3">
        <v>72914.057941618696</v>
      </c>
      <c r="C158" s="2">
        <f t="shared" si="2"/>
        <v>3.816596853773141E-2</v>
      </c>
    </row>
    <row r="159" spans="1:3" x14ac:dyDescent="0.25">
      <c r="A159" s="1" t="s">
        <v>157</v>
      </c>
      <c r="B159" s="3">
        <v>72080.623051346702</v>
      </c>
      <c r="C159" s="2">
        <f t="shared" si="2"/>
        <v>-1.1496201979618998E-2</v>
      </c>
    </row>
    <row r="160" spans="1:3" x14ac:dyDescent="0.25">
      <c r="A160" s="1" t="s">
        <v>158</v>
      </c>
      <c r="B160" s="3">
        <v>72413.348263265405</v>
      </c>
      <c r="C160" s="2">
        <f t="shared" si="2"/>
        <v>4.6053935257427845E-3</v>
      </c>
    </row>
    <row r="161" spans="1:3" x14ac:dyDescent="0.25">
      <c r="A161" s="1" t="s">
        <v>159</v>
      </c>
      <c r="B161" s="3">
        <v>70859.445843454901</v>
      </c>
      <c r="C161" s="2">
        <f t="shared" si="2"/>
        <v>-2.169237171068145E-2</v>
      </c>
    </row>
    <row r="162" spans="1:3" x14ac:dyDescent="0.25">
      <c r="A162" s="1" t="s">
        <v>160</v>
      </c>
      <c r="B162" s="3">
        <v>71211.688233653302</v>
      </c>
      <c r="C162" s="2">
        <f t="shared" si="2"/>
        <v>4.9586865656804013E-3</v>
      </c>
    </row>
    <row r="163" spans="1:3" x14ac:dyDescent="0.25">
      <c r="A163" s="1" t="s">
        <v>161</v>
      </c>
      <c r="B163" s="3">
        <v>72641.783985905597</v>
      </c>
      <c r="C163" s="2">
        <f t="shared" si="2"/>
        <v>1.9883327738724411E-2</v>
      </c>
    </row>
    <row r="164" spans="1:3" x14ac:dyDescent="0.25">
      <c r="A164" s="1" t="s">
        <v>162</v>
      </c>
      <c r="B164" s="3">
        <v>68211.921054128805</v>
      </c>
      <c r="C164" s="2">
        <f t="shared" si="2"/>
        <v>-6.2920948179253033E-2</v>
      </c>
    </row>
    <row r="165" spans="1:3" x14ac:dyDescent="0.25">
      <c r="A165" s="1" t="s">
        <v>163</v>
      </c>
      <c r="B165" s="3">
        <v>65144.890047642497</v>
      </c>
      <c r="C165" s="2">
        <f t="shared" si="2"/>
        <v>-4.6005478245691928E-2</v>
      </c>
    </row>
    <row r="166" spans="1:3" x14ac:dyDescent="0.25">
      <c r="A166" s="1" t="s">
        <v>164</v>
      </c>
      <c r="B166" s="3">
        <v>65058.419817945898</v>
      </c>
      <c r="C166" s="2">
        <f t="shared" si="2"/>
        <v>-1.3282341669881195E-3</v>
      </c>
    </row>
    <row r="167" spans="1:3" x14ac:dyDescent="0.25">
      <c r="A167" s="1" t="s">
        <v>165</v>
      </c>
      <c r="B167" s="3">
        <v>65963.461947898497</v>
      </c>
      <c r="C167" s="2">
        <f t="shared" si="2"/>
        <v>1.3815349202685092E-2</v>
      </c>
    </row>
    <row r="168" spans="1:3" x14ac:dyDescent="0.25">
      <c r="A168" s="1" t="s">
        <v>166</v>
      </c>
      <c r="B168" s="3">
        <v>66858.600682318996</v>
      </c>
      <c r="C168" s="2">
        <f t="shared" si="2"/>
        <v>1.3478969822476537E-2</v>
      </c>
    </row>
    <row r="169" spans="1:3" x14ac:dyDescent="0.25">
      <c r="A169" s="1" t="s">
        <v>167</v>
      </c>
      <c r="B169" s="3">
        <v>72526.593836263797</v>
      </c>
      <c r="C169" s="2">
        <f t="shared" si="2"/>
        <v>8.1373354434371062E-2</v>
      </c>
    </row>
    <row r="170" spans="1:3" x14ac:dyDescent="0.25">
      <c r="A170" s="1" t="s">
        <v>168</v>
      </c>
      <c r="B170" s="3">
        <v>73078.710809573502</v>
      </c>
      <c r="C170" s="2">
        <f t="shared" si="2"/>
        <v>7.5837844073730967E-3</v>
      </c>
    </row>
    <row r="171" spans="1:3" x14ac:dyDescent="0.25">
      <c r="A171" s="1" t="s">
        <v>169</v>
      </c>
      <c r="B171" s="3">
        <v>74768.8956789847</v>
      </c>
      <c r="C171" s="2">
        <f t="shared" si="2"/>
        <v>2.2864874785418762E-2</v>
      </c>
    </row>
    <row r="172" spans="1:3" x14ac:dyDescent="0.25">
      <c r="A172" s="1" t="s">
        <v>170</v>
      </c>
      <c r="B172" s="3">
        <v>78461.231926062203</v>
      </c>
      <c r="C172" s="2">
        <f t="shared" si="2"/>
        <v>4.8202676655260873E-2</v>
      </c>
    </row>
    <row r="173" spans="1:3" x14ac:dyDescent="0.25">
      <c r="A173" s="1" t="s">
        <v>171</v>
      </c>
      <c r="B173" s="3">
        <v>83433.3141253871</v>
      </c>
      <c r="C173" s="2">
        <f t="shared" si="2"/>
        <v>6.1443037566049429E-2</v>
      </c>
    </row>
    <row r="174" spans="1:3" x14ac:dyDescent="0.25">
      <c r="A174" s="1" t="s">
        <v>172</v>
      </c>
      <c r="B174" s="3">
        <v>84344.249860827593</v>
      </c>
      <c r="C174" s="2">
        <f t="shared" si="2"/>
        <v>1.0858957121680881E-2</v>
      </c>
    </row>
    <row r="175" spans="1:3" x14ac:dyDescent="0.25">
      <c r="A175" s="1" t="s">
        <v>173</v>
      </c>
      <c r="B175" s="3">
        <v>86514.923080966502</v>
      </c>
      <c r="C175" s="2">
        <f t="shared" si="2"/>
        <v>2.5410283552829965E-2</v>
      </c>
    </row>
    <row r="176" spans="1:3" x14ac:dyDescent="0.25">
      <c r="A176" s="1" t="s">
        <v>174</v>
      </c>
      <c r="B176" s="3">
        <v>88306.952716429296</v>
      </c>
      <c r="C176" s="2">
        <f t="shared" si="2"/>
        <v>2.0501923995505867E-2</v>
      </c>
    </row>
    <row r="177" spans="1:3" x14ac:dyDescent="0.25">
      <c r="A177" s="1" t="s">
        <v>175</v>
      </c>
      <c r="B177" s="3">
        <v>93963.3802122544</v>
      </c>
      <c r="C177" s="2">
        <f t="shared" si="2"/>
        <v>6.2086289936460107E-2</v>
      </c>
    </row>
    <row r="178" spans="1:3" x14ac:dyDescent="0.25">
      <c r="A178" s="1" t="s">
        <v>176</v>
      </c>
      <c r="B178" s="3">
        <v>99037.081425994402</v>
      </c>
      <c r="C178" s="2">
        <f t="shared" si="2"/>
        <v>5.2589205706109657E-2</v>
      </c>
    </row>
    <row r="179" spans="1:3" x14ac:dyDescent="0.25">
      <c r="A179" s="1" t="s">
        <v>177</v>
      </c>
      <c r="B179" s="3">
        <v>93357.603728597998</v>
      </c>
      <c r="C179" s="2">
        <f t="shared" si="2"/>
        <v>-5.9057019217209961E-2</v>
      </c>
    </row>
    <row r="180" spans="1:3" x14ac:dyDescent="0.25">
      <c r="A180" s="1" t="s">
        <v>178</v>
      </c>
      <c r="B180" s="3">
        <v>97071.790045163303</v>
      </c>
      <c r="C180" s="2">
        <f t="shared" si="2"/>
        <v>3.9013487674308386E-2</v>
      </c>
    </row>
    <row r="181" spans="1:3" x14ac:dyDescent="0.25">
      <c r="A181" s="1" t="s">
        <v>179</v>
      </c>
      <c r="B181" s="3">
        <v>94055.918635099501</v>
      </c>
      <c r="C181" s="2">
        <f t="shared" si="2"/>
        <v>-3.1561323823807143E-2</v>
      </c>
    </row>
    <row r="182" spans="1:3" x14ac:dyDescent="0.25">
      <c r="A182" s="1" t="s">
        <v>180</v>
      </c>
      <c r="B182" s="3">
        <v>98630.705521506796</v>
      </c>
      <c r="C182" s="2">
        <f t="shared" si="2"/>
        <v>4.7493143658041123E-2</v>
      </c>
    </row>
    <row r="183" spans="1:3" x14ac:dyDescent="0.25">
      <c r="A183" s="1" t="s">
        <v>181</v>
      </c>
      <c r="B183" s="3">
        <v>106578.15235262401</v>
      </c>
      <c r="C183" s="2">
        <f t="shared" si="2"/>
        <v>7.7495912784479828E-2</v>
      </c>
    </row>
    <row r="184" spans="1:3" x14ac:dyDescent="0.25">
      <c r="A184" s="1" t="s">
        <v>182</v>
      </c>
      <c r="B184" s="3">
        <v>104811.362157241</v>
      </c>
      <c r="C184" s="2">
        <f t="shared" si="2"/>
        <v>-1.6716357397787377E-2</v>
      </c>
    </row>
    <row r="185" spans="1:3" x14ac:dyDescent="0.25">
      <c r="A185" s="1" t="s">
        <v>183</v>
      </c>
      <c r="B185" s="3">
        <v>98236.471129106503</v>
      </c>
      <c r="C185" s="2">
        <f t="shared" si="2"/>
        <v>-6.4784640704526386E-2</v>
      </c>
    </row>
    <row r="186" spans="1:3" x14ac:dyDescent="0.25">
      <c r="A186" s="1" t="s">
        <v>184</v>
      </c>
      <c r="B186" s="3">
        <v>101584.20726537801</v>
      </c>
      <c r="C186" s="2">
        <f t="shared" si="2"/>
        <v>3.3510539924303098E-2</v>
      </c>
    </row>
    <row r="187" spans="1:3" x14ac:dyDescent="0.25">
      <c r="A187" s="1" t="s">
        <v>185</v>
      </c>
      <c r="B187" s="3">
        <v>99673.792573671395</v>
      </c>
      <c r="C187" s="2">
        <f t="shared" si="2"/>
        <v>-1.8985303199432171E-2</v>
      </c>
    </row>
    <row r="188" spans="1:3" x14ac:dyDescent="0.25">
      <c r="A188" s="1" t="s">
        <v>186</v>
      </c>
      <c r="B188" s="3">
        <v>97800.222913007703</v>
      </c>
      <c r="C188" s="2">
        <f t="shared" si="2"/>
        <v>-1.8975923249174652E-2</v>
      </c>
    </row>
    <row r="189" spans="1:3" x14ac:dyDescent="0.25">
      <c r="A189" s="1" t="s">
        <v>187</v>
      </c>
      <c r="B189" s="3">
        <v>96604.859892123</v>
      </c>
      <c r="C189" s="2">
        <f t="shared" si="2"/>
        <v>-1.2297806917019668E-2</v>
      </c>
    </row>
    <row r="190" spans="1:3" x14ac:dyDescent="0.25">
      <c r="A190" s="1" t="s">
        <v>188</v>
      </c>
      <c r="B190" s="3">
        <v>99645.242069336993</v>
      </c>
      <c r="C190" s="2">
        <f t="shared" si="2"/>
        <v>3.0987249704548414E-2</v>
      </c>
    </row>
    <row r="191" spans="1:3" x14ac:dyDescent="0.25">
      <c r="A191" s="1" t="s">
        <v>189</v>
      </c>
      <c r="B191" s="3">
        <v>96004.493848152793</v>
      </c>
      <c r="C191" s="2">
        <f t="shared" si="2"/>
        <v>-3.7221297809312638E-2</v>
      </c>
    </row>
    <row r="192" spans="1:3" x14ac:dyDescent="0.25">
      <c r="A192" s="1" t="s">
        <v>190</v>
      </c>
      <c r="B192" s="3">
        <v>96865.594258462297</v>
      </c>
      <c r="C192" s="2">
        <f t="shared" si="2"/>
        <v>8.9293901437756586E-3</v>
      </c>
    </row>
    <row r="193" spans="1:3" x14ac:dyDescent="0.25">
      <c r="A193" s="1" t="s">
        <v>191</v>
      </c>
      <c r="B193" s="3">
        <v>94059.728535805305</v>
      </c>
      <c r="C193" s="2">
        <f t="shared" si="2"/>
        <v>-2.9394400996325589E-2</v>
      </c>
    </row>
    <row r="194" spans="1:3" x14ac:dyDescent="0.25">
      <c r="A194" s="1" t="s">
        <v>192</v>
      </c>
      <c r="B194" s="3">
        <v>96930.875812023703</v>
      </c>
      <c r="C194" s="2">
        <f t="shared" si="2"/>
        <v>3.0068113536155319E-2</v>
      </c>
    </row>
    <row r="195" spans="1:3" x14ac:dyDescent="0.25">
      <c r="A195" s="1" t="s">
        <v>193</v>
      </c>
      <c r="B195" s="3">
        <v>93541.926433452594</v>
      </c>
      <c r="C195" s="2">
        <f t="shared" si="2"/>
        <v>-3.5588357132684864E-2</v>
      </c>
    </row>
    <row r="196" spans="1:3" x14ac:dyDescent="0.25">
      <c r="A196" s="1" t="s">
        <v>194</v>
      </c>
      <c r="B196" s="3">
        <v>93884.809138703102</v>
      </c>
      <c r="C196" s="2">
        <f t="shared" ref="C196:C259" si="3">LN(B196/B195)</f>
        <v>3.6588492748703262E-3</v>
      </c>
    </row>
    <row r="197" spans="1:3" x14ac:dyDescent="0.25">
      <c r="A197" s="1" t="s">
        <v>195</v>
      </c>
      <c r="B197" s="3">
        <v>94604.4260375827</v>
      </c>
      <c r="C197" s="2">
        <f t="shared" si="3"/>
        <v>7.6356657136975297E-3</v>
      </c>
    </row>
    <row r="198" spans="1:3" x14ac:dyDescent="0.25">
      <c r="A198" s="1" t="s">
        <v>196</v>
      </c>
      <c r="B198" s="3">
        <v>96046.728535136703</v>
      </c>
      <c r="C198" s="2">
        <f t="shared" si="3"/>
        <v>1.5130566785124762E-2</v>
      </c>
    </row>
    <row r="199" spans="1:3" x14ac:dyDescent="0.25">
      <c r="A199" s="1" t="s">
        <v>197</v>
      </c>
      <c r="B199" s="3">
        <v>98383.640771572798</v>
      </c>
      <c r="C199" s="2">
        <f t="shared" si="3"/>
        <v>2.4039709300233213E-2</v>
      </c>
    </row>
    <row r="200" spans="1:3" x14ac:dyDescent="0.25">
      <c r="A200" s="1" t="s">
        <v>198</v>
      </c>
      <c r="B200" s="3">
        <v>97551.669445224907</v>
      </c>
      <c r="C200" s="2">
        <f t="shared" si="3"/>
        <v>-8.4923572538111586E-3</v>
      </c>
    </row>
    <row r="201" spans="1:3" x14ac:dyDescent="0.25">
      <c r="A201" s="1" t="s">
        <v>199</v>
      </c>
      <c r="B201" s="3">
        <v>101261.261860945</v>
      </c>
      <c r="C201" s="2">
        <f t="shared" si="3"/>
        <v>3.73217473959589E-2</v>
      </c>
    </row>
    <row r="202" spans="1:3" x14ac:dyDescent="0.25">
      <c r="A202" s="1" t="s">
        <v>200</v>
      </c>
      <c r="B202" s="3">
        <v>102021.691736376</v>
      </c>
      <c r="C202" s="2">
        <f t="shared" si="3"/>
        <v>7.4815266990967541E-3</v>
      </c>
    </row>
    <row r="203" spans="1:3" x14ac:dyDescent="0.25">
      <c r="A203" s="1" t="s">
        <v>201</v>
      </c>
      <c r="B203" s="3">
        <v>106360.38663721101</v>
      </c>
      <c r="C203" s="2">
        <f t="shared" si="3"/>
        <v>4.1647746786604781E-2</v>
      </c>
    </row>
    <row r="204" spans="1:3" x14ac:dyDescent="0.25">
      <c r="A204" s="1" t="s">
        <v>202</v>
      </c>
      <c r="B204" s="3">
        <v>103076.721529129</v>
      </c>
      <c r="C204" s="2">
        <f t="shared" si="3"/>
        <v>-3.1359621376104443E-2</v>
      </c>
    </row>
    <row r="205" spans="1:3" x14ac:dyDescent="0.25">
      <c r="A205" s="1" t="s">
        <v>203</v>
      </c>
      <c r="B205" s="3">
        <v>106905.845669735</v>
      </c>
      <c r="C205" s="2">
        <f t="shared" si="3"/>
        <v>3.6474919902357204E-2</v>
      </c>
    </row>
    <row r="206" spans="1:3" x14ac:dyDescent="0.25">
      <c r="A206" s="1" t="s">
        <v>204</v>
      </c>
      <c r="B206" s="3">
        <v>111794.245732785</v>
      </c>
      <c r="C206" s="2">
        <f t="shared" si="3"/>
        <v>4.47115900316594E-2</v>
      </c>
    </row>
    <row r="207" spans="1:3" x14ac:dyDescent="0.25">
      <c r="A207" s="1" t="s">
        <v>205</v>
      </c>
      <c r="B207" s="3">
        <v>115218.615312454</v>
      </c>
      <c r="C207" s="2">
        <f t="shared" si="3"/>
        <v>3.017123636016637E-2</v>
      </c>
    </row>
    <row r="208" spans="1:3" x14ac:dyDescent="0.25">
      <c r="A208" s="1" t="s">
        <v>206</v>
      </c>
      <c r="B208" s="3">
        <v>116607.71844825</v>
      </c>
      <c r="C208" s="2">
        <f t="shared" si="3"/>
        <v>1.1984141218381662E-2</v>
      </c>
    </row>
    <row r="209" spans="1:3" x14ac:dyDescent="0.25">
      <c r="A209" s="1" t="s">
        <v>207</v>
      </c>
      <c r="B209" s="3">
        <v>118493.845542582</v>
      </c>
      <c r="C209" s="2">
        <f t="shared" si="3"/>
        <v>1.6045555197274838E-2</v>
      </c>
    </row>
    <row r="210" spans="1:3" x14ac:dyDescent="0.25">
      <c r="A210" s="1" t="s">
        <v>208</v>
      </c>
      <c r="B210" s="3">
        <v>122335.850391239</v>
      </c>
      <c r="C210" s="2">
        <f t="shared" si="3"/>
        <v>3.1909111703085365E-2</v>
      </c>
    </row>
    <row r="211" spans="1:3" x14ac:dyDescent="0.25">
      <c r="A211" s="1" t="s">
        <v>209</v>
      </c>
      <c r="B211" s="3">
        <v>123949.127905905</v>
      </c>
      <c r="C211" s="2">
        <f t="shared" si="3"/>
        <v>1.310108802250138E-2</v>
      </c>
    </row>
    <row r="212" spans="1:3" x14ac:dyDescent="0.25">
      <c r="A212" s="1" t="s">
        <v>210</v>
      </c>
      <c r="B212" s="3">
        <v>123631.863458994</v>
      </c>
      <c r="C212" s="2">
        <f t="shared" si="3"/>
        <v>-2.562915826659636E-3</v>
      </c>
    </row>
    <row r="213" spans="1:3" x14ac:dyDescent="0.25">
      <c r="A213" s="1" t="s">
        <v>211</v>
      </c>
      <c r="B213" s="3">
        <v>117472.574448573</v>
      </c>
      <c r="C213" s="2">
        <f t="shared" si="3"/>
        <v>-5.1103409384064401E-2</v>
      </c>
    </row>
    <row r="214" spans="1:3" x14ac:dyDescent="0.25">
      <c r="A214" s="1" t="s">
        <v>212</v>
      </c>
      <c r="B214" s="3">
        <v>117767.84533282201</v>
      </c>
      <c r="C214" s="2">
        <f t="shared" si="3"/>
        <v>2.5103767421396877E-3</v>
      </c>
    </row>
    <row r="215" spans="1:3" x14ac:dyDescent="0.25">
      <c r="A215" s="1" t="s">
        <v>213</v>
      </c>
      <c r="B215" s="3">
        <v>123461.518051345</v>
      </c>
      <c r="C215" s="2">
        <f t="shared" si="3"/>
        <v>4.7214238652426528E-2</v>
      </c>
    </row>
    <row r="216" spans="1:3" x14ac:dyDescent="0.25">
      <c r="A216" s="1" t="s">
        <v>214</v>
      </c>
      <c r="B216" s="3">
        <v>124732.52968836301</v>
      </c>
      <c r="C216" s="2">
        <f t="shared" si="3"/>
        <v>1.0242169460140985E-2</v>
      </c>
    </row>
    <row r="217" spans="1:3" x14ac:dyDescent="0.25">
      <c r="A217" s="1" t="s">
        <v>215</v>
      </c>
      <c r="B217" s="3">
        <v>130053.651451767</v>
      </c>
      <c r="C217" s="2">
        <f t="shared" si="3"/>
        <v>4.1775386545559637E-2</v>
      </c>
    </row>
    <row r="218" spans="1:3" x14ac:dyDescent="0.25">
      <c r="A218" s="1" t="s">
        <v>216</v>
      </c>
      <c r="B218" s="3">
        <v>130825.75680863899</v>
      </c>
      <c r="C218" s="2">
        <f t="shared" si="3"/>
        <v>5.9192683425750119E-3</v>
      </c>
    </row>
    <row r="219" spans="1:3" x14ac:dyDescent="0.25">
      <c r="A219" s="1" t="s">
        <v>217</v>
      </c>
      <c r="B219" s="3">
        <v>136026.710474124</v>
      </c>
      <c r="C219" s="2">
        <f t="shared" si="3"/>
        <v>3.8984929862386462E-2</v>
      </c>
    </row>
    <row r="220" spans="1:3" x14ac:dyDescent="0.25">
      <c r="A220" s="1" t="s">
        <v>218</v>
      </c>
      <c r="B220" s="3">
        <v>143610.08567748501</v>
      </c>
      <c r="C220" s="2">
        <f t="shared" si="3"/>
        <v>5.4250621673651973E-2</v>
      </c>
    </row>
    <row r="221" spans="1:3" x14ac:dyDescent="0.25">
      <c r="A221" s="1" t="s">
        <v>219</v>
      </c>
      <c r="B221" s="3">
        <v>142428.46555577099</v>
      </c>
      <c r="C221" s="2">
        <f t="shared" si="3"/>
        <v>-8.2620111040444394E-3</v>
      </c>
    </row>
    <row r="222" spans="1:3" x14ac:dyDescent="0.25">
      <c r="A222" s="1" t="s">
        <v>220</v>
      </c>
      <c r="B222" s="3">
        <v>147909.280816479</v>
      </c>
      <c r="C222" s="2">
        <f t="shared" si="3"/>
        <v>3.7759240799908778E-2</v>
      </c>
    </row>
    <row r="223" spans="1:3" x14ac:dyDescent="0.25">
      <c r="A223" s="1" t="s">
        <v>221</v>
      </c>
      <c r="B223" s="3">
        <v>156584.22336926599</v>
      </c>
      <c r="C223" s="2">
        <f t="shared" si="3"/>
        <v>5.6994915346655517E-2</v>
      </c>
    </row>
    <row r="224" spans="1:3" x14ac:dyDescent="0.25">
      <c r="A224" s="1" t="s">
        <v>222</v>
      </c>
      <c r="B224" s="3">
        <v>166266.51551757701</v>
      </c>
      <c r="C224" s="2">
        <f t="shared" si="3"/>
        <v>5.9997982347846097E-2</v>
      </c>
    </row>
    <row r="225" spans="1:3" x14ac:dyDescent="0.25">
      <c r="A225" s="1" t="s">
        <v>223</v>
      </c>
      <c r="B225" s="3">
        <v>178789.19371208001</v>
      </c>
      <c r="C225" s="2">
        <f t="shared" si="3"/>
        <v>7.2615407000034424E-2</v>
      </c>
    </row>
    <row r="226" spans="1:3" x14ac:dyDescent="0.25">
      <c r="A226" s="1" t="s">
        <v>224</v>
      </c>
      <c r="B226" s="3">
        <v>171614.29415186899</v>
      </c>
      <c r="C226" s="2">
        <f t="shared" si="3"/>
        <v>-4.0957940223084154E-2</v>
      </c>
    </row>
    <row r="227" spans="1:3" x14ac:dyDescent="0.25">
      <c r="A227" s="1" t="s">
        <v>225</v>
      </c>
      <c r="B227" s="3">
        <v>176218.85265406399</v>
      </c>
      <c r="C227" s="2">
        <f t="shared" si="3"/>
        <v>2.6477220706990767E-2</v>
      </c>
    </row>
    <row r="228" spans="1:3" x14ac:dyDescent="0.25">
      <c r="A228" s="1" t="s">
        <v>226</v>
      </c>
      <c r="B228" s="3">
        <v>163940.44487529999</v>
      </c>
      <c r="C228" s="2">
        <f t="shared" si="3"/>
        <v>-7.2223482676709708E-2</v>
      </c>
    </row>
    <row r="229" spans="1:3" x14ac:dyDescent="0.25">
      <c r="A229" s="1" t="s">
        <v>227</v>
      </c>
      <c r="B229" s="3">
        <v>163433.443317436</v>
      </c>
      <c r="C229" s="2">
        <f t="shared" si="3"/>
        <v>-3.0973879193763785E-3</v>
      </c>
    </row>
    <row r="230" spans="1:3" x14ac:dyDescent="0.25">
      <c r="A230" s="1" t="s">
        <v>228</v>
      </c>
      <c r="B230" s="3">
        <v>169914.85955272199</v>
      </c>
      <c r="C230" s="2">
        <f t="shared" si="3"/>
        <v>3.8891652485599865E-2</v>
      </c>
    </row>
    <row r="231" spans="1:3" x14ac:dyDescent="0.25">
      <c r="A231" s="1" t="s">
        <v>229</v>
      </c>
      <c r="B231" s="3">
        <v>178694.695187732</v>
      </c>
      <c r="C231" s="2">
        <f t="shared" si="3"/>
        <v>5.0381250715178176E-2</v>
      </c>
    </row>
    <row r="232" spans="1:3" x14ac:dyDescent="0.25">
      <c r="A232" s="1" t="s">
        <v>230</v>
      </c>
      <c r="B232" s="3">
        <v>190390.75106485901</v>
      </c>
      <c r="C232" s="2">
        <f t="shared" si="3"/>
        <v>6.3399808687700024E-2</v>
      </c>
    </row>
    <row r="233" spans="1:3" x14ac:dyDescent="0.25">
      <c r="A233" s="1" t="s">
        <v>231</v>
      </c>
      <c r="B233" s="3">
        <v>199190.739283929</v>
      </c>
      <c r="C233" s="2">
        <f t="shared" si="3"/>
        <v>4.5184309693946559E-2</v>
      </c>
    </row>
    <row r="234" spans="1:3" x14ac:dyDescent="0.25">
      <c r="A234" s="1" t="s">
        <v>232</v>
      </c>
      <c r="B234" s="3">
        <v>199804.566457651</v>
      </c>
      <c r="C234" s="2">
        <f t="shared" si="3"/>
        <v>3.0768665653600705E-3</v>
      </c>
    </row>
    <row r="235" spans="1:3" x14ac:dyDescent="0.25">
      <c r="A235" s="1" t="s">
        <v>233</v>
      </c>
      <c r="B235" s="3">
        <v>194324.405102758</v>
      </c>
      <c r="C235" s="2">
        <f t="shared" si="3"/>
        <v>-2.7810767337154443E-2</v>
      </c>
    </row>
    <row r="236" spans="1:3" x14ac:dyDescent="0.25">
      <c r="A236" s="1" t="s">
        <v>234</v>
      </c>
      <c r="B236" s="3">
        <v>200409.35064617399</v>
      </c>
      <c r="C236" s="2">
        <f t="shared" si="3"/>
        <v>3.0833074273695575E-2</v>
      </c>
    </row>
    <row r="237" spans="1:3" x14ac:dyDescent="0.25">
      <c r="A237" s="1" t="s">
        <v>235</v>
      </c>
      <c r="B237" s="3">
        <v>200590.262972161</v>
      </c>
      <c r="C237" s="2">
        <f t="shared" si="3"/>
        <v>9.0230679590368179E-4</v>
      </c>
    </row>
    <row r="238" spans="1:3" x14ac:dyDescent="0.25">
      <c r="A238" s="1" t="s">
        <v>236</v>
      </c>
      <c r="B238" s="3">
        <v>173160.898272513</v>
      </c>
      <c r="C238" s="2">
        <f t="shared" si="3"/>
        <v>-0.14704312473984657</v>
      </c>
    </row>
    <row r="239" spans="1:3" x14ac:dyDescent="0.25">
      <c r="A239" s="1" t="s">
        <v>237</v>
      </c>
      <c r="B239" s="3">
        <v>168030.767556696</v>
      </c>
      <c r="C239" s="2">
        <f t="shared" si="3"/>
        <v>-3.0074107235709868E-2</v>
      </c>
    </row>
    <row r="240" spans="1:3" x14ac:dyDescent="0.25">
      <c r="A240" s="1" t="s">
        <v>238</v>
      </c>
      <c r="B240" s="3">
        <v>176480.50047942801</v>
      </c>
      <c r="C240" s="2">
        <f t="shared" si="3"/>
        <v>4.9063288546450347E-2</v>
      </c>
    </row>
    <row r="241" spans="1:3" x14ac:dyDescent="0.25">
      <c r="A241" s="1" t="s">
        <v>239</v>
      </c>
      <c r="B241" s="3">
        <v>192414.454871341</v>
      </c>
      <c r="C241" s="2">
        <f t="shared" si="3"/>
        <v>8.6441273278452829E-2</v>
      </c>
    </row>
    <row r="242" spans="1:3" x14ac:dyDescent="0.25">
      <c r="A242" s="1" t="s">
        <v>240</v>
      </c>
      <c r="B242" s="3">
        <v>200555.96358625399</v>
      </c>
      <c r="C242" s="2">
        <f t="shared" si="3"/>
        <v>4.1441663252321653E-2</v>
      </c>
    </row>
    <row r="243" spans="1:3" x14ac:dyDescent="0.25">
      <c r="A243" s="1" t="s">
        <v>241</v>
      </c>
      <c r="B243" s="3">
        <v>211673.379657093</v>
      </c>
      <c r="C243" s="2">
        <f t="shared" si="3"/>
        <v>5.3951096706284868E-2</v>
      </c>
    </row>
    <row r="244" spans="1:3" x14ac:dyDescent="0.25">
      <c r="A244" s="1" t="s">
        <v>242</v>
      </c>
      <c r="B244" s="3">
        <v>212917.27101436601</v>
      </c>
      <c r="C244" s="2">
        <f t="shared" si="3"/>
        <v>5.8592666323383277E-3</v>
      </c>
    </row>
    <row r="245" spans="1:3" x14ac:dyDescent="0.25">
      <c r="A245" s="1" t="s">
        <v>243</v>
      </c>
      <c r="B245" s="3">
        <v>227512.83549564</v>
      </c>
      <c r="C245" s="2">
        <f t="shared" si="3"/>
        <v>6.6302965291112098E-2</v>
      </c>
    </row>
    <row r="246" spans="1:3" x14ac:dyDescent="0.25">
      <c r="A246" s="1" t="s">
        <v>244</v>
      </c>
      <c r="B246" s="3">
        <v>239749.67044140599</v>
      </c>
      <c r="C246" s="2">
        <f t="shared" si="3"/>
        <v>5.2388682609401965E-2</v>
      </c>
    </row>
    <row r="247" spans="1:3" x14ac:dyDescent="0.25">
      <c r="A247" s="1" t="s">
        <v>245</v>
      </c>
      <c r="B247" s="3">
        <v>234136.52124946701</v>
      </c>
      <c r="C247" s="2">
        <f t="shared" si="3"/>
        <v>-2.3690969794902532E-2</v>
      </c>
    </row>
    <row r="248" spans="1:3" x14ac:dyDescent="0.25">
      <c r="A248" s="1" t="s">
        <v>246</v>
      </c>
      <c r="B248" s="3">
        <v>248127.41168527299</v>
      </c>
      <c r="C248" s="2">
        <f t="shared" si="3"/>
        <v>5.8038001657574716E-2</v>
      </c>
    </row>
    <row r="249" spans="1:3" x14ac:dyDescent="0.25">
      <c r="A249" s="1" t="s">
        <v>247</v>
      </c>
      <c r="B249" s="3">
        <v>238949.55249384401</v>
      </c>
      <c r="C249" s="2">
        <f t="shared" si="3"/>
        <v>-3.7689918812679996E-2</v>
      </c>
    </row>
    <row r="250" spans="1:3" x14ac:dyDescent="0.25">
      <c r="A250" s="1" t="s">
        <v>248</v>
      </c>
      <c r="B250" s="3">
        <v>241288.88966202899</v>
      </c>
      <c r="C250" s="2">
        <f t="shared" si="3"/>
        <v>9.7424756793665253E-3</v>
      </c>
    </row>
    <row r="251" spans="1:3" x14ac:dyDescent="0.25">
      <c r="A251" s="1" t="s">
        <v>249</v>
      </c>
      <c r="B251" s="3">
        <v>236920.20606333899</v>
      </c>
      <c r="C251" s="2">
        <f t="shared" si="3"/>
        <v>-1.8271526731744758E-2</v>
      </c>
    </row>
    <row r="252" spans="1:3" x14ac:dyDescent="0.25">
      <c r="A252" s="1" t="s">
        <v>250</v>
      </c>
      <c r="B252" s="3">
        <v>254323.377347895</v>
      </c>
      <c r="C252" s="2">
        <f t="shared" si="3"/>
        <v>7.0883195261483678E-2</v>
      </c>
    </row>
    <row r="253" spans="1:3" x14ac:dyDescent="0.25">
      <c r="A253" s="1" t="s">
        <v>251</v>
      </c>
      <c r="B253" s="3">
        <v>270731.61110142298</v>
      </c>
      <c r="C253" s="2">
        <f t="shared" si="3"/>
        <v>6.2521368775889513E-2</v>
      </c>
    </row>
    <row r="254" spans="1:3" x14ac:dyDescent="0.25">
      <c r="A254" s="1" t="s">
        <v>252</v>
      </c>
      <c r="B254" s="3">
        <v>294165.09731717798</v>
      </c>
      <c r="C254" s="2">
        <f t="shared" si="3"/>
        <v>8.3013200021085629E-2</v>
      </c>
    </row>
    <row r="255" spans="1:3" x14ac:dyDescent="0.25">
      <c r="A255" s="1" t="s">
        <v>253</v>
      </c>
      <c r="B255" s="3">
        <v>284576.20725196099</v>
      </c>
      <c r="C255" s="2">
        <f t="shared" si="3"/>
        <v>-3.3140083725691195E-2</v>
      </c>
    </row>
    <row r="256" spans="1:3" x14ac:dyDescent="0.25">
      <c r="A256" s="1" t="s">
        <v>254</v>
      </c>
      <c r="B256" s="3">
        <v>287641.26670759101</v>
      </c>
      <c r="C256" s="2">
        <f t="shared" si="3"/>
        <v>1.0713020519278284E-2</v>
      </c>
    </row>
    <row r="257" spans="1:3" x14ac:dyDescent="0.25">
      <c r="A257" s="1" t="s">
        <v>255</v>
      </c>
      <c r="B257" s="3">
        <v>312741.85435662698</v>
      </c>
      <c r="C257" s="2">
        <f t="shared" si="3"/>
        <v>8.3664001765635362E-2</v>
      </c>
    </row>
    <row r="258" spans="1:3" x14ac:dyDescent="0.25">
      <c r="A258" s="1" t="s">
        <v>256</v>
      </c>
      <c r="B258" s="3">
        <v>314985.12133499701</v>
      </c>
      <c r="C258" s="2">
        <f t="shared" si="3"/>
        <v>7.1473000677046003E-3</v>
      </c>
    </row>
    <row r="259" spans="1:3" x14ac:dyDescent="0.25">
      <c r="A259" s="1" t="s">
        <v>257</v>
      </c>
      <c r="B259" s="3">
        <v>299854.208244615</v>
      </c>
      <c r="C259" s="2">
        <f t="shared" si="3"/>
        <v>-4.9229019837591217E-2</v>
      </c>
    </row>
    <row r="260" spans="1:3" x14ac:dyDescent="0.25">
      <c r="A260" s="1" t="s">
        <v>258</v>
      </c>
      <c r="B260" s="3">
        <v>301785.20051574201</v>
      </c>
      <c r="C260" s="2">
        <f t="shared" ref="C260:C323" si="4">LN(B260/B259)</f>
        <v>6.4191237261865758E-3</v>
      </c>
    </row>
    <row r="261" spans="1:3" x14ac:dyDescent="0.25">
      <c r="A261" s="1" t="s">
        <v>259</v>
      </c>
      <c r="B261" s="3">
        <v>303259.73159192398</v>
      </c>
      <c r="C261" s="2">
        <f t="shared" si="4"/>
        <v>4.8741305551157363E-3</v>
      </c>
    </row>
    <row r="262" spans="1:3" x14ac:dyDescent="0.25">
      <c r="A262" s="1" t="s">
        <v>260</v>
      </c>
      <c r="B262" s="3">
        <v>325012.54163268203</v>
      </c>
      <c r="C262" s="2">
        <f t="shared" si="4"/>
        <v>6.9274132927559989E-2</v>
      </c>
    </row>
    <row r="263" spans="1:3" x14ac:dyDescent="0.25">
      <c r="A263" s="1" t="s">
        <v>261</v>
      </c>
      <c r="B263" s="3">
        <v>312719.960874499</v>
      </c>
      <c r="C263" s="2">
        <f t="shared" si="4"/>
        <v>-3.8555674853029874E-2</v>
      </c>
    </row>
    <row r="264" spans="1:3" x14ac:dyDescent="0.25">
      <c r="A264" s="1" t="s">
        <v>262</v>
      </c>
      <c r="B264" s="3">
        <v>320233.88208480203</v>
      </c>
      <c r="C264" s="2">
        <f t="shared" si="4"/>
        <v>2.3743513973787204E-2</v>
      </c>
    </row>
    <row r="265" spans="1:3" x14ac:dyDescent="0.25">
      <c r="A265" s="1" t="s">
        <v>263</v>
      </c>
      <c r="B265" s="3">
        <v>291583.36125639098</v>
      </c>
      <c r="C265" s="2">
        <f t="shared" si="4"/>
        <v>-9.3725672001713639E-2</v>
      </c>
    </row>
    <row r="266" spans="1:3" x14ac:dyDescent="0.25">
      <c r="A266" s="1" t="s">
        <v>264</v>
      </c>
      <c r="B266" s="3">
        <v>276564.16364374099</v>
      </c>
      <c r="C266" s="2">
        <f t="shared" si="4"/>
        <v>-5.2883087724090089E-2</v>
      </c>
    </row>
    <row r="267" spans="1:3" x14ac:dyDescent="0.25">
      <c r="A267" s="1" t="s">
        <v>265</v>
      </c>
      <c r="B267" s="3">
        <v>282299.73640073399</v>
      </c>
      <c r="C267" s="2">
        <f t="shared" si="4"/>
        <v>2.0526550884043079E-2</v>
      </c>
    </row>
    <row r="268" spans="1:3" x14ac:dyDescent="0.25">
      <c r="A268" s="1" t="s">
        <v>266</v>
      </c>
      <c r="B268" s="3">
        <v>259731.31860145001</v>
      </c>
      <c r="C268" s="2">
        <f t="shared" si="4"/>
        <v>-8.3321694797666226E-2</v>
      </c>
    </row>
    <row r="269" spans="1:3" x14ac:dyDescent="0.25">
      <c r="A269" s="1" t="s">
        <v>267</v>
      </c>
      <c r="B269" s="3">
        <v>254153.22377836201</v>
      </c>
      <c r="C269" s="2">
        <f t="shared" si="4"/>
        <v>-2.1710378343145809E-2</v>
      </c>
    </row>
    <row r="270" spans="1:3" x14ac:dyDescent="0.25">
      <c r="A270" s="1" t="s">
        <v>268</v>
      </c>
      <c r="B270" s="3">
        <v>271649.25738497602</v>
      </c>
      <c r="C270" s="2">
        <f t="shared" si="4"/>
        <v>6.6574410911464349E-2</v>
      </c>
    </row>
    <row r="271" spans="1:3" x14ac:dyDescent="0.25">
      <c r="A271" s="1" t="s">
        <v>269</v>
      </c>
      <c r="B271" s="3">
        <v>280803.24039467698</v>
      </c>
      <c r="C271" s="2">
        <f t="shared" si="4"/>
        <v>3.3142472678308429E-2</v>
      </c>
    </row>
    <row r="272" spans="1:3" x14ac:dyDescent="0.25">
      <c r="A272" s="1" t="s">
        <v>270</v>
      </c>
      <c r="B272" s="3">
        <v>272045.17104637</v>
      </c>
      <c r="C272" s="2">
        <f t="shared" si="4"/>
        <v>-3.1686089420839003E-2</v>
      </c>
    </row>
    <row r="273" spans="1:3" x14ac:dyDescent="0.25">
      <c r="A273" s="1" t="s">
        <v>271</v>
      </c>
      <c r="B273" s="3">
        <v>260030.166928313</v>
      </c>
      <c r="C273" s="2">
        <f t="shared" si="4"/>
        <v>-4.5170471599002025E-2</v>
      </c>
    </row>
    <row r="274" spans="1:3" x14ac:dyDescent="0.25">
      <c r="A274" s="1" t="s">
        <v>272</v>
      </c>
      <c r="B274" s="3">
        <v>236703.746313223</v>
      </c>
      <c r="C274" s="2">
        <f t="shared" si="4"/>
        <v>-9.3988307274326569E-2</v>
      </c>
    </row>
    <row r="275" spans="1:3" x14ac:dyDescent="0.25">
      <c r="A275" s="1" t="s">
        <v>273</v>
      </c>
      <c r="B275" s="3">
        <v>216516.006724935</v>
      </c>
      <c r="C275" s="2">
        <f t="shared" si="4"/>
        <v>-8.9144864884066768E-2</v>
      </c>
    </row>
    <row r="276" spans="1:3" x14ac:dyDescent="0.25">
      <c r="A276" s="1" t="s">
        <v>274</v>
      </c>
      <c r="B276" s="3">
        <v>222857.372744138</v>
      </c>
      <c r="C276" s="2">
        <f t="shared" si="4"/>
        <v>2.886750395802521E-2</v>
      </c>
    </row>
    <row r="277" spans="1:3" x14ac:dyDescent="0.25">
      <c r="A277" s="1" t="s">
        <v>275</v>
      </c>
      <c r="B277" s="3">
        <v>239895.67004195301</v>
      </c>
      <c r="C277" s="2">
        <f t="shared" si="4"/>
        <v>7.3672137938532917E-2</v>
      </c>
    </row>
    <row r="278" spans="1:3" x14ac:dyDescent="0.25">
      <c r="A278" s="1" t="s">
        <v>276</v>
      </c>
      <c r="B278" s="3">
        <v>243761.591508568</v>
      </c>
      <c r="C278" s="2">
        <f t="shared" si="4"/>
        <v>1.5986542983724136E-2</v>
      </c>
    </row>
    <row r="279" spans="1:3" x14ac:dyDescent="0.25">
      <c r="A279" s="1" t="s">
        <v>277</v>
      </c>
      <c r="B279" s="3">
        <v>241220.36190384801</v>
      </c>
      <c r="C279" s="2">
        <f t="shared" si="4"/>
        <v>-1.0479783194088212E-2</v>
      </c>
    </row>
    <row r="280" spans="1:3" x14ac:dyDescent="0.25">
      <c r="A280" s="1" t="s">
        <v>278</v>
      </c>
      <c r="B280" s="3">
        <v>238783.35370317099</v>
      </c>
      <c r="C280" s="2">
        <f t="shared" si="4"/>
        <v>-1.0154209482065708E-2</v>
      </c>
    </row>
    <row r="281" spans="1:3" x14ac:dyDescent="0.25">
      <c r="A281" s="1" t="s">
        <v>279</v>
      </c>
      <c r="B281" s="3">
        <v>247302.49309454099</v>
      </c>
      <c r="C281" s="2">
        <f t="shared" si="4"/>
        <v>3.5055584754231386E-2</v>
      </c>
    </row>
    <row r="282" spans="1:3" x14ac:dyDescent="0.25">
      <c r="A282" s="1" t="s">
        <v>280</v>
      </c>
      <c r="B282" s="3">
        <v>231459.80207321999</v>
      </c>
      <c r="C282" s="2">
        <f t="shared" si="4"/>
        <v>-6.6206038435759784E-2</v>
      </c>
    </row>
    <row r="283" spans="1:3" x14ac:dyDescent="0.25">
      <c r="A283" s="1" t="s">
        <v>281</v>
      </c>
      <c r="B283" s="3">
        <v>222629.501021125</v>
      </c>
      <c r="C283" s="2">
        <f t="shared" si="4"/>
        <v>-3.8897257941047245E-2</v>
      </c>
    </row>
    <row r="284" spans="1:3" x14ac:dyDescent="0.25">
      <c r="A284" s="1" t="s">
        <v>282</v>
      </c>
      <c r="B284" s="3">
        <v>196837.36927792701</v>
      </c>
      <c r="C284" s="2">
        <f t="shared" si="4"/>
        <v>-0.12313110822079656</v>
      </c>
    </row>
    <row r="285" spans="1:3" x14ac:dyDescent="0.25">
      <c r="A285" s="1" t="s">
        <v>283</v>
      </c>
      <c r="B285" s="3">
        <v>183808.279539743</v>
      </c>
      <c r="C285" s="2">
        <f t="shared" si="4"/>
        <v>-6.8484595765502906E-2</v>
      </c>
    </row>
    <row r="286" spans="1:3" x14ac:dyDescent="0.25">
      <c r="A286" s="1" t="s">
        <v>284</v>
      </c>
      <c r="B286" s="3">
        <v>183253.93616035301</v>
      </c>
      <c r="C286" s="2">
        <f t="shared" si="4"/>
        <v>-3.0204351040244303E-3</v>
      </c>
    </row>
    <row r="287" spans="1:3" x14ac:dyDescent="0.25">
      <c r="A287" s="1" t="s">
        <v>285</v>
      </c>
      <c r="B287" s="3">
        <v>162694.197239217</v>
      </c>
      <c r="C287" s="2">
        <f t="shared" si="4"/>
        <v>-0.11900047207743099</v>
      </c>
    </row>
    <row r="288" spans="1:3" x14ac:dyDescent="0.25">
      <c r="A288" s="1" t="s">
        <v>286</v>
      </c>
      <c r="B288" s="3">
        <v>174660.63583471999</v>
      </c>
      <c r="C288" s="2">
        <f t="shared" si="4"/>
        <v>7.0972519205303244E-2</v>
      </c>
    </row>
    <row r="289" spans="1:3" x14ac:dyDescent="0.25">
      <c r="A289" s="1" t="s">
        <v>287</v>
      </c>
      <c r="B289" s="3">
        <v>182948.200208289</v>
      </c>
      <c r="C289" s="2">
        <f t="shared" si="4"/>
        <v>4.6358186408548489E-2</v>
      </c>
    </row>
    <row r="290" spans="1:3" x14ac:dyDescent="0.25">
      <c r="A290" s="1" t="s">
        <v>288</v>
      </c>
      <c r="B290" s="3">
        <v>164820.38223348701</v>
      </c>
      <c r="C290" s="2">
        <f t="shared" si="4"/>
        <v>-0.10434676537251078</v>
      </c>
    </row>
    <row r="291" spans="1:3" x14ac:dyDescent="0.25">
      <c r="A291" s="1" t="s">
        <v>289</v>
      </c>
      <c r="B291" s="3">
        <v>154978.35298518199</v>
      </c>
      <c r="C291" s="2">
        <f t="shared" si="4"/>
        <v>-6.157083942303828E-2</v>
      </c>
    </row>
    <row r="292" spans="1:3" x14ac:dyDescent="0.25">
      <c r="A292" s="1" t="s">
        <v>290</v>
      </c>
      <c r="B292" s="3">
        <v>152805.06978775299</v>
      </c>
      <c r="C292" s="2">
        <f t="shared" si="4"/>
        <v>-1.412239358479902E-2</v>
      </c>
    </row>
    <row r="293" spans="1:3" x14ac:dyDescent="0.25">
      <c r="A293" s="1" t="s">
        <v>291</v>
      </c>
      <c r="B293" s="3">
        <v>150804.72835600399</v>
      </c>
      <c r="C293" s="2">
        <f t="shared" si="4"/>
        <v>-1.3177245193013963E-2</v>
      </c>
    </row>
    <row r="294" spans="1:3" x14ac:dyDescent="0.25">
      <c r="A294" s="1" t="s">
        <v>292</v>
      </c>
      <c r="B294" s="3">
        <v>160790.284848474</v>
      </c>
      <c r="C294" s="2">
        <f t="shared" si="4"/>
        <v>6.411512708244764E-2</v>
      </c>
    </row>
    <row r="295" spans="1:3" x14ac:dyDescent="0.25">
      <c r="A295" s="1" t="s">
        <v>293</v>
      </c>
      <c r="B295" s="3">
        <v>160118.28306539601</v>
      </c>
      <c r="C295" s="2">
        <f t="shared" si="4"/>
        <v>-4.1881260429484394E-3</v>
      </c>
    </row>
    <row r="296" spans="1:3" x14ac:dyDescent="0.25">
      <c r="A296" s="1" t="s">
        <v>294</v>
      </c>
      <c r="B296" s="3">
        <v>168581.596216159</v>
      </c>
      <c r="C296" s="2">
        <f t="shared" si="4"/>
        <v>5.150707185425682E-2</v>
      </c>
    </row>
    <row r="297" spans="1:3" x14ac:dyDescent="0.25">
      <c r="A297" s="1" t="s">
        <v>295</v>
      </c>
      <c r="B297" s="3">
        <v>173693.46541221699</v>
      </c>
      <c r="C297" s="2">
        <f t="shared" si="4"/>
        <v>2.9872169453237667E-2</v>
      </c>
    </row>
    <row r="298" spans="1:3" x14ac:dyDescent="0.25">
      <c r="A298" s="1" t="s">
        <v>296</v>
      </c>
      <c r="B298" s="3">
        <v>183838.72595733701</v>
      </c>
      <c r="C298" s="2">
        <f t="shared" si="4"/>
        <v>5.6766831330086323E-2</v>
      </c>
    </row>
    <row r="299" spans="1:3" x14ac:dyDescent="0.25">
      <c r="A299" s="1" t="s">
        <v>297</v>
      </c>
      <c r="B299" s="3">
        <v>173493.659777533</v>
      </c>
      <c r="C299" s="2">
        <f t="shared" si="4"/>
        <v>-5.791782825506283E-2</v>
      </c>
    </row>
    <row r="300" spans="1:3" x14ac:dyDescent="0.25">
      <c r="A300" s="1" t="s">
        <v>298</v>
      </c>
      <c r="B300" s="3">
        <v>184298.430061525</v>
      </c>
      <c r="C300" s="2">
        <f t="shared" si="4"/>
        <v>6.0415290603621878E-2</v>
      </c>
    </row>
    <row r="301" spans="1:3" x14ac:dyDescent="0.25">
      <c r="A301" s="1" t="s">
        <v>299</v>
      </c>
      <c r="B301" s="3">
        <v>181344.28346687101</v>
      </c>
      <c r="C301" s="2">
        <f t="shared" si="4"/>
        <v>-1.6159003123389179E-2</v>
      </c>
    </row>
    <row r="302" spans="1:3" x14ac:dyDescent="0.25">
      <c r="A302" s="1" t="s">
        <v>300</v>
      </c>
      <c r="B302" s="3">
        <v>183058.75511627601</v>
      </c>
      <c r="C302" s="2">
        <f t="shared" si="4"/>
        <v>9.4098243893952216E-3</v>
      </c>
    </row>
    <row r="303" spans="1:3" x14ac:dyDescent="0.25">
      <c r="A303" s="1" t="s">
        <v>301</v>
      </c>
      <c r="B303" s="3">
        <v>189732.029799902</v>
      </c>
      <c r="C303" s="2">
        <f t="shared" si="4"/>
        <v>3.5805539659273654E-2</v>
      </c>
    </row>
    <row r="304" spans="1:3" x14ac:dyDescent="0.25">
      <c r="A304" s="1" t="s">
        <v>302</v>
      </c>
      <c r="B304" s="3">
        <v>192448.625222567</v>
      </c>
      <c r="C304" s="2">
        <f t="shared" si="4"/>
        <v>1.4216528968692703E-2</v>
      </c>
    </row>
    <row r="305" spans="1:3" x14ac:dyDescent="0.25">
      <c r="A305" s="1" t="s">
        <v>303</v>
      </c>
      <c r="B305" s="3">
        <v>194281.97475943001</v>
      </c>
      <c r="C305" s="2">
        <f t="shared" si="4"/>
        <v>9.4813457799704133E-3</v>
      </c>
    </row>
    <row r="306" spans="1:3" x14ac:dyDescent="0.25">
      <c r="A306" s="1" t="s">
        <v>304</v>
      </c>
      <c r="B306" s="3">
        <v>194825.57033682099</v>
      </c>
      <c r="C306" s="2">
        <f t="shared" si="4"/>
        <v>2.7940652289415394E-3</v>
      </c>
    </row>
    <row r="307" spans="1:3" x14ac:dyDescent="0.25">
      <c r="A307" s="1" t="s">
        <v>305</v>
      </c>
      <c r="B307" s="3">
        <v>192686.94760742501</v>
      </c>
      <c r="C307" s="2">
        <f t="shared" si="4"/>
        <v>-1.103780829397245E-2</v>
      </c>
    </row>
    <row r="308" spans="1:3" x14ac:dyDescent="0.25">
      <c r="A308" s="1" t="s">
        <v>306</v>
      </c>
      <c r="B308" s="3">
        <v>197421.750553675</v>
      </c>
      <c r="C308" s="2">
        <f t="shared" si="4"/>
        <v>2.4275467242339588E-2</v>
      </c>
    </row>
    <row r="309" spans="1:3" x14ac:dyDescent="0.25">
      <c r="A309" s="1" t="s">
        <v>307</v>
      </c>
      <c r="B309" s="3">
        <v>192868.90847841601</v>
      </c>
      <c r="C309" s="2">
        <f t="shared" si="4"/>
        <v>-2.3331578663664108E-2</v>
      </c>
    </row>
    <row r="310" spans="1:3" x14ac:dyDescent="0.25">
      <c r="A310" s="1" t="s">
        <v>308</v>
      </c>
      <c r="B310" s="3">
        <v>192641.559400083</v>
      </c>
      <c r="C310" s="2">
        <f t="shared" si="4"/>
        <v>-1.1794704612848839E-3</v>
      </c>
    </row>
    <row r="311" spans="1:3" x14ac:dyDescent="0.25">
      <c r="A311" s="1" t="s">
        <v>309</v>
      </c>
      <c r="B311" s="3">
        <v>191632.243666305</v>
      </c>
      <c r="C311" s="2">
        <f t="shared" si="4"/>
        <v>-5.2531192433652495E-3</v>
      </c>
    </row>
    <row r="312" spans="1:3" x14ac:dyDescent="0.25">
      <c r="A312" s="1" t="s">
        <v>310</v>
      </c>
      <c r="B312" s="3">
        <v>191311.37854348301</v>
      </c>
      <c r="C312" s="2">
        <f t="shared" si="4"/>
        <v>-1.6757829576036537E-3</v>
      </c>
    </row>
    <row r="313" spans="1:3" x14ac:dyDescent="0.25">
      <c r="A313" s="1" t="s">
        <v>311</v>
      </c>
      <c r="B313" s="3">
        <v>192990.79605438199</v>
      </c>
      <c r="C313" s="2">
        <f t="shared" si="4"/>
        <v>8.7401441511563739E-3</v>
      </c>
    </row>
    <row r="314" spans="1:3" x14ac:dyDescent="0.25">
      <c r="A314" s="1" t="s">
        <v>312</v>
      </c>
      <c r="B314" s="3">
        <v>195619.89881377801</v>
      </c>
      <c r="C314" s="2">
        <f t="shared" si="4"/>
        <v>1.3530985672791488E-2</v>
      </c>
    </row>
    <row r="315" spans="1:3" x14ac:dyDescent="0.25">
      <c r="A315" s="1" t="s">
        <v>313</v>
      </c>
      <c r="B315" s="3">
        <v>199850.300321046</v>
      </c>
      <c r="C315" s="2">
        <f t="shared" si="4"/>
        <v>2.1395103285353406E-2</v>
      </c>
    </row>
    <row r="316" spans="1:3" x14ac:dyDescent="0.25">
      <c r="A316" s="1" t="s">
        <v>314</v>
      </c>
      <c r="B316" s="3">
        <v>202817.553245819</v>
      </c>
      <c r="C316" s="2">
        <f t="shared" si="4"/>
        <v>1.4738234549486804E-2</v>
      </c>
    </row>
    <row r="317" spans="1:3" x14ac:dyDescent="0.25">
      <c r="A317" s="1" t="s">
        <v>315</v>
      </c>
      <c r="B317" s="3">
        <v>203461.39728925799</v>
      </c>
      <c r="C317" s="2">
        <f t="shared" si="4"/>
        <v>3.1694705402346888E-3</v>
      </c>
    </row>
    <row r="318" spans="1:3" x14ac:dyDescent="0.25">
      <c r="A318" s="1" t="s">
        <v>316</v>
      </c>
      <c r="B318" s="3">
        <v>199277.881321733</v>
      </c>
      <c r="C318" s="2">
        <f t="shared" si="4"/>
        <v>-2.0776053746125882E-2</v>
      </c>
    </row>
    <row r="319" spans="1:3" x14ac:dyDescent="0.25">
      <c r="A319" s="1" t="s">
        <v>317</v>
      </c>
      <c r="B319" s="3">
        <v>213275.40739682299</v>
      </c>
      <c r="C319" s="2">
        <f t="shared" si="4"/>
        <v>6.7884083755782559E-2</v>
      </c>
    </row>
    <row r="320" spans="1:3" x14ac:dyDescent="0.25">
      <c r="A320" s="1" t="s">
        <v>318</v>
      </c>
      <c r="B320" s="3">
        <v>219468.78295663401</v>
      </c>
      <c r="C320" s="2">
        <f t="shared" si="4"/>
        <v>2.862568053691935E-2</v>
      </c>
    </row>
    <row r="321" spans="1:3" x14ac:dyDescent="0.25">
      <c r="A321" s="1" t="s">
        <v>319</v>
      </c>
      <c r="B321" s="3">
        <v>227165.35133417899</v>
      </c>
      <c r="C321" s="2">
        <f t="shared" si="4"/>
        <v>3.4468168761911701E-2</v>
      </c>
    </row>
    <row r="322" spans="1:3" x14ac:dyDescent="0.25">
      <c r="A322" s="1" t="s">
        <v>320</v>
      </c>
      <c r="B322" s="3">
        <v>227012.07997081999</v>
      </c>
      <c r="C322" s="2">
        <f t="shared" si="4"/>
        <v>-6.7494049071133947E-4</v>
      </c>
    </row>
    <row r="323" spans="1:3" x14ac:dyDescent="0.25">
      <c r="A323" s="1" t="s">
        <v>321</v>
      </c>
      <c r="B323" s="3">
        <v>235992.08590625701</v>
      </c>
      <c r="C323" s="2">
        <f t="shared" si="4"/>
        <v>3.8795038371821362E-2</v>
      </c>
    </row>
    <row r="324" spans="1:3" x14ac:dyDescent="0.25">
      <c r="A324" s="1" t="s">
        <v>322</v>
      </c>
      <c r="B324" s="3">
        <v>230677.43356909099</v>
      </c>
      <c r="C324" s="2">
        <f t="shared" ref="C324:C387" si="5">LN(B324/B323)</f>
        <v>-2.2777926984945497E-2</v>
      </c>
    </row>
    <row r="325" spans="1:3" x14ac:dyDescent="0.25">
      <c r="A325" s="1" t="s">
        <v>323</v>
      </c>
      <c r="B325" s="3">
        <v>243636.20435532401</v>
      </c>
      <c r="C325" s="2">
        <f t="shared" si="5"/>
        <v>5.4655803758000485E-2</v>
      </c>
    </row>
    <row r="326" spans="1:3" x14ac:dyDescent="0.25">
      <c r="A326" s="1" t="s">
        <v>324</v>
      </c>
      <c r="B326" s="3">
        <v>248504.80392481599</v>
      </c>
      <c r="C326" s="2">
        <f t="shared" si="5"/>
        <v>1.9786030098372136E-2</v>
      </c>
    </row>
    <row r="327" spans="1:3" x14ac:dyDescent="0.25">
      <c r="A327" s="1" t="s">
        <v>325</v>
      </c>
      <c r="B327" s="3">
        <v>252771.80894344801</v>
      </c>
      <c r="C327" s="2">
        <f t="shared" si="5"/>
        <v>1.7024963759836805E-2</v>
      </c>
    </row>
    <row r="328" spans="1:3" x14ac:dyDescent="0.25">
      <c r="A328" s="1" t="s">
        <v>326</v>
      </c>
      <c r="B328" s="3">
        <v>257668.55544210199</v>
      </c>
      <c r="C328" s="2">
        <f t="shared" si="5"/>
        <v>1.9186949399079629E-2</v>
      </c>
    </row>
    <row r="329" spans="1:3" x14ac:dyDescent="0.25">
      <c r="A329" s="1" t="s">
        <v>327</v>
      </c>
      <c r="B329" s="3">
        <v>258466.387175576</v>
      </c>
      <c r="C329" s="2">
        <f t="shared" si="5"/>
        <v>3.0915650271052023E-3</v>
      </c>
    </row>
    <row r="330" spans="1:3" x14ac:dyDescent="0.25">
      <c r="A330" s="1" t="s">
        <v>328</v>
      </c>
      <c r="B330" s="3">
        <v>257248.93127708501</v>
      </c>
      <c r="C330" s="2">
        <f t="shared" si="5"/>
        <v>-4.7214349333850455E-3</v>
      </c>
    </row>
    <row r="331" spans="1:3" x14ac:dyDescent="0.25">
      <c r="A331" s="1" t="s">
        <v>329</v>
      </c>
      <c r="B331" s="3">
        <v>242294.96807630701</v>
      </c>
      <c r="C331" s="2">
        <f t="shared" si="5"/>
        <v>-5.9888360013519049E-2</v>
      </c>
    </row>
    <row r="332" spans="1:3" x14ac:dyDescent="0.25">
      <c r="A332" s="1" t="s">
        <v>330</v>
      </c>
      <c r="B332" s="3">
        <v>245278.303354095</v>
      </c>
      <c r="C332" s="2">
        <f t="shared" si="5"/>
        <v>1.2237637641255582E-2</v>
      </c>
    </row>
    <row r="333" spans="1:3" x14ac:dyDescent="0.25">
      <c r="A333" s="1" t="s">
        <v>331</v>
      </c>
      <c r="B333" s="3">
        <v>245818.171913072</v>
      </c>
      <c r="C333" s="2">
        <f t="shared" si="5"/>
        <v>2.1986261504254438E-3</v>
      </c>
    </row>
    <row r="334" spans="1:3" x14ac:dyDescent="0.25">
      <c r="A334" s="1" t="s">
        <v>332</v>
      </c>
      <c r="B334" s="3">
        <v>250675.42549611599</v>
      </c>
      <c r="C334" s="2">
        <f t="shared" si="5"/>
        <v>1.9566852740000581E-2</v>
      </c>
    </row>
    <row r="335" spans="1:3" x14ac:dyDescent="0.25">
      <c r="A335" s="1" t="s">
        <v>333</v>
      </c>
      <c r="B335" s="3">
        <v>257564.74476653399</v>
      </c>
      <c r="C335" s="2">
        <f t="shared" si="5"/>
        <v>2.7112147675572126E-2</v>
      </c>
    </row>
    <row r="336" spans="1:3" x14ac:dyDescent="0.25">
      <c r="A336" s="1" t="s">
        <v>334</v>
      </c>
      <c r="B336" s="3">
        <v>266313.40050727502</v>
      </c>
      <c r="C336" s="2">
        <f t="shared" si="5"/>
        <v>3.3402688162007595E-2</v>
      </c>
    </row>
    <row r="337" spans="1:3" x14ac:dyDescent="0.25">
      <c r="A337" s="1" t="s">
        <v>335</v>
      </c>
      <c r="B337" s="3">
        <v>262550.33081920299</v>
      </c>
      <c r="C337" s="2">
        <f t="shared" si="5"/>
        <v>-1.423101254090762E-2</v>
      </c>
    </row>
    <row r="338" spans="1:3" x14ac:dyDescent="0.25">
      <c r="A338" s="1" t="s">
        <v>336</v>
      </c>
      <c r="B338" s="3">
        <v>268569.02669381502</v>
      </c>
      <c r="C338" s="2">
        <f t="shared" si="5"/>
        <v>2.266516346066378E-2</v>
      </c>
    </row>
    <row r="339" spans="1:3" x14ac:dyDescent="0.25">
      <c r="A339" s="1" t="s">
        <v>337</v>
      </c>
      <c r="B339" s="3">
        <v>276325.12715193501</v>
      </c>
      <c r="C339" s="2">
        <f t="shared" si="5"/>
        <v>2.8470205783118291E-2</v>
      </c>
    </row>
    <row r="340" spans="1:3" x14ac:dyDescent="0.25">
      <c r="A340" s="1" t="s">
        <v>338</v>
      </c>
      <c r="B340" s="3">
        <v>269651.39538640401</v>
      </c>
      <c r="C340" s="2">
        <f t="shared" si="5"/>
        <v>-2.4448172774761398E-2</v>
      </c>
    </row>
    <row r="341" spans="1:3" x14ac:dyDescent="0.25">
      <c r="A341" s="1" t="s">
        <v>339</v>
      </c>
      <c r="B341" s="3">
        <v>272495.041457479</v>
      </c>
      <c r="C341" s="2">
        <f t="shared" si="5"/>
        <v>1.049042087570394E-2</v>
      </c>
    </row>
    <row r="342" spans="1:3" x14ac:dyDescent="0.25">
      <c r="A342" s="1" t="s">
        <v>340</v>
      </c>
      <c r="B342" s="3">
        <v>278668.34823974001</v>
      </c>
      <c r="C342" s="2">
        <f t="shared" si="5"/>
        <v>2.2401941300094132E-2</v>
      </c>
    </row>
    <row r="343" spans="1:3" x14ac:dyDescent="0.25">
      <c r="A343" s="1" t="s">
        <v>341</v>
      </c>
      <c r="B343" s="3">
        <v>289992.001641404</v>
      </c>
      <c r="C343" s="2">
        <f t="shared" si="5"/>
        <v>3.9830983301767382E-2</v>
      </c>
    </row>
    <row r="344" spans="1:3" x14ac:dyDescent="0.25">
      <c r="A344" s="1" t="s">
        <v>342</v>
      </c>
      <c r="B344" s="3">
        <v>286748.56809927599</v>
      </c>
      <c r="C344" s="2">
        <f t="shared" si="5"/>
        <v>-1.1247579607186392E-2</v>
      </c>
    </row>
    <row r="345" spans="1:3" x14ac:dyDescent="0.25">
      <c r="A345" s="1" t="s">
        <v>343</v>
      </c>
      <c r="B345" s="3">
        <v>276323.50540785003</v>
      </c>
      <c r="C345" s="2">
        <f t="shared" si="5"/>
        <v>-3.7033462083576697E-2</v>
      </c>
    </row>
    <row r="346" spans="1:3" x14ac:dyDescent="0.25">
      <c r="A346" s="1" t="s">
        <v>344</v>
      </c>
      <c r="B346" s="3">
        <v>276274.26317050098</v>
      </c>
      <c r="C346" s="2">
        <f t="shared" si="5"/>
        <v>-1.7822090598032571E-4</v>
      </c>
    </row>
    <row r="347" spans="1:3" x14ac:dyDescent="0.25">
      <c r="A347" s="1" t="s">
        <v>345</v>
      </c>
      <c r="B347" s="3">
        <v>279828.54962553497</v>
      </c>
      <c r="C347" s="2">
        <f t="shared" si="5"/>
        <v>1.2783013400611977E-2</v>
      </c>
    </row>
    <row r="348" spans="1:3" x14ac:dyDescent="0.25">
      <c r="A348" s="1" t="s">
        <v>346</v>
      </c>
      <c r="B348" s="3">
        <v>283120.852660187</v>
      </c>
      <c r="C348" s="2">
        <f t="shared" si="5"/>
        <v>1.1696754832013221E-2</v>
      </c>
    </row>
    <row r="349" spans="1:3" x14ac:dyDescent="0.25">
      <c r="A349" s="1" t="s">
        <v>347</v>
      </c>
      <c r="B349" s="3">
        <v>265897.17745984002</v>
      </c>
      <c r="C349" s="2">
        <f t="shared" si="5"/>
        <v>-6.2764164540385164E-2</v>
      </c>
    </row>
    <row r="350" spans="1:3" x14ac:dyDescent="0.25">
      <c r="A350" s="1" t="s">
        <v>348</v>
      </c>
      <c r="B350" s="3">
        <v>263257.05035705998</v>
      </c>
      <c r="C350" s="2">
        <f t="shared" si="5"/>
        <v>-9.9787505101953094E-3</v>
      </c>
    </row>
    <row r="351" spans="1:3" x14ac:dyDescent="0.25">
      <c r="A351" s="1" t="s">
        <v>349</v>
      </c>
      <c r="B351" s="3">
        <v>240760.94136425</v>
      </c>
      <c r="C351" s="2">
        <f t="shared" si="5"/>
        <v>-8.9326435997189965E-2</v>
      </c>
    </row>
    <row r="352" spans="1:3" x14ac:dyDescent="0.25">
      <c r="A352" s="1" t="s">
        <v>350</v>
      </c>
      <c r="B352" s="3">
        <v>234794.35520353899</v>
      </c>
      <c r="C352" s="2">
        <f t="shared" si="5"/>
        <v>-2.5094449847230783E-2</v>
      </c>
    </row>
    <row r="353" spans="1:3" x14ac:dyDescent="0.25">
      <c r="A353" s="1" t="s">
        <v>351</v>
      </c>
      <c r="B353" s="3">
        <v>223168.69657229501</v>
      </c>
      <c r="C353" s="2">
        <f t="shared" si="5"/>
        <v>-5.0782074454739728E-2</v>
      </c>
    </row>
    <row r="354" spans="1:3" x14ac:dyDescent="0.25">
      <c r="A354" s="1" t="s">
        <v>352</v>
      </c>
      <c r="B354" s="3">
        <v>239192.15749380901</v>
      </c>
      <c r="C354" s="2">
        <f t="shared" si="5"/>
        <v>6.9339262802444054E-2</v>
      </c>
    </row>
    <row r="355" spans="1:3" x14ac:dyDescent="0.25">
      <c r="A355" s="1" t="s">
        <v>353</v>
      </c>
      <c r="B355" s="3">
        <v>243639.10226424501</v>
      </c>
      <c r="C355" s="2">
        <f t="shared" si="5"/>
        <v>1.8420806138311409E-2</v>
      </c>
    </row>
    <row r="356" spans="1:3" x14ac:dyDescent="0.25">
      <c r="A356" s="1" t="s">
        <v>354</v>
      </c>
      <c r="B356" s="3">
        <v>220651.51636908299</v>
      </c>
      <c r="C356" s="2">
        <f t="shared" si="5"/>
        <v>-9.9103433305970198E-2</v>
      </c>
    </row>
    <row r="357" spans="1:3" x14ac:dyDescent="0.25">
      <c r="A357" s="1" t="s">
        <v>355</v>
      </c>
      <c r="B357" s="3">
        <v>217426.41511029299</v>
      </c>
      <c r="C357" s="2">
        <f t="shared" si="5"/>
        <v>-1.4724136021033537E-2</v>
      </c>
    </row>
    <row r="358" spans="1:3" x14ac:dyDescent="0.25">
      <c r="A358" s="1" t="s">
        <v>356</v>
      </c>
      <c r="B358" s="3">
        <v>227221.41394832401</v>
      </c>
      <c r="C358" s="2">
        <f t="shared" si="5"/>
        <v>4.4064461985536645E-2</v>
      </c>
    </row>
    <row r="359" spans="1:3" x14ac:dyDescent="0.25">
      <c r="A359" s="1" t="s">
        <v>357</v>
      </c>
      <c r="B359" s="3">
        <v>206343.07575980001</v>
      </c>
      <c r="C359" s="2">
        <f t="shared" si="5"/>
        <v>-9.6384734107349768E-2</v>
      </c>
    </row>
    <row r="360" spans="1:3" x14ac:dyDescent="0.25">
      <c r="A360" s="1" t="s">
        <v>358</v>
      </c>
      <c r="B360" s="3">
        <v>187545.57049160101</v>
      </c>
      <c r="C360" s="2">
        <f t="shared" si="5"/>
        <v>-9.5518341329101905E-2</v>
      </c>
    </row>
    <row r="361" spans="1:3" x14ac:dyDescent="0.25">
      <c r="A361" s="1" t="s">
        <v>359</v>
      </c>
      <c r="B361" s="3">
        <v>175949.145156263</v>
      </c>
      <c r="C361" s="2">
        <f t="shared" si="5"/>
        <v>-6.3826853193400465E-2</v>
      </c>
    </row>
    <row r="362" spans="1:3" x14ac:dyDescent="0.25">
      <c r="A362" s="1" t="s">
        <v>360</v>
      </c>
      <c r="B362" s="3">
        <v>166149.46681977299</v>
      </c>
      <c r="C362" s="2">
        <f t="shared" si="5"/>
        <v>-5.7307219542762404E-2</v>
      </c>
    </row>
    <row r="363" spans="1:3" x14ac:dyDescent="0.25">
      <c r="A363" s="1" t="s">
        <v>361</v>
      </c>
      <c r="B363" s="3">
        <v>164669.73410520301</v>
      </c>
      <c r="C363" s="2">
        <f t="shared" si="5"/>
        <v>-8.9459292505416222E-3</v>
      </c>
    </row>
    <row r="364" spans="1:3" x14ac:dyDescent="0.25">
      <c r="A364" s="1" t="s">
        <v>362</v>
      </c>
      <c r="B364" s="3">
        <v>149937.68606836701</v>
      </c>
      <c r="C364" s="2">
        <f t="shared" si="5"/>
        <v>-9.3722074943564285E-2</v>
      </c>
    </row>
    <row r="365" spans="1:3" x14ac:dyDescent="0.25">
      <c r="A365" s="1" t="s">
        <v>363</v>
      </c>
      <c r="B365" s="3">
        <v>153283.72574473801</v>
      </c>
      <c r="C365" s="2">
        <f t="shared" si="5"/>
        <v>2.2070839144933217E-2</v>
      </c>
    </row>
    <row r="366" spans="1:3" x14ac:dyDescent="0.25">
      <c r="A366" s="1" t="s">
        <v>364</v>
      </c>
      <c r="B366" s="3">
        <v>171058.04878299101</v>
      </c>
      <c r="C366" s="2">
        <f t="shared" si="5"/>
        <v>0.10971234474719134</v>
      </c>
    </row>
    <row r="367" spans="1:3" x14ac:dyDescent="0.25">
      <c r="A367" s="1" t="s">
        <v>365</v>
      </c>
      <c r="B367" s="3">
        <v>175869.23741028499</v>
      </c>
      <c r="C367" s="2">
        <f t="shared" si="5"/>
        <v>2.7737784175843539E-2</v>
      </c>
    </row>
    <row r="368" spans="1:3" x14ac:dyDescent="0.25">
      <c r="A368" s="1" t="s">
        <v>366</v>
      </c>
      <c r="B368" s="3">
        <v>174703.86790649599</v>
      </c>
      <c r="C368" s="2">
        <f t="shared" si="5"/>
        <v>-6.648392467449183E-3</v>
      </c>
    </row>
    <row r="369" spans="1:3" x14ac:dyDescent="0.25">
      <c r="A369" s="1" t="s">
        <v>367</v>
      </c>
      <c r="B369" s="3">
        <v>189499.98477140901</v>
      </c>
      <c r="C369" s="2">
        <f t="shared" si="5"/>
        <v>8.1296586988005709E-2</v>
      </c>
    </row>
    <row r="370" spans="1:3" x14ac:dyDescent="0.25">
      <c r="A370" s="1" t="s">
        <v>368</v>
      </c>
      <c r="B370" s="3">
        <v>195548.419022827</v>
      </c>
      <c r="C370" s="2">
        <f t="shared" si="5"/>
        <v>3.1419072236278149E-2</v>
      </c>
    </row>
    <row r="371" spans="1:3" x14ac:dyDescent="0.25">
      <c r="A371" s="1" t="s">
        <v>369</v>
      </c>
      <c r="B371" s="3">
        <v>198256.527550581</v>
      </c>
      <c r="C371" s="2">
        <f t="shared" si="5"/>
        <v>1.3753769430243758E-2</v>
      </c>
    </row>
    <row r="372" spans="1:3" x14ac:dyDescent="0.25">
      <c r="A372" s="1" t="s">
        <v>370</v>
      </c>
      <c r="B372" s="3">
        <v>192705.55867314301</v>
      </c>
      <c r="C372" s="2">
        <f t="shared" si="5"/>
        <v>-2.8398364568780938E-2</v>
      </c>
    </row>
    <row r="373" spans="1:3" x14ac:dyDescent="0.25">
      <c r="A373" s="1" t="s">
        <v>371</v>
      </c>
      <c r="B373" s="3">
        <v>197698.80355287201</v>
      </c>
      <c r="C373" s="2">
        <f t="shared" si="5"/>
        <v>2.5581257068293284E-2</v>
      </c>
    </row>
    <row r="374" spans="1:3" x14ac:dyDescent="0.25">
      <c r="A374" s="1" t="s">
        <v>372</v>
      </c>
      <c r="B374" s="3">
        <v>209934.694165408</v>
      </c>
      <c r="C374" s="2">
        <f t="shared" si="5"/>
        <v>6.0051823861831957E-2</v>
      </c>
    </row>
    <row r="375" spans="1:3" x14ac:dyDescent="0.25">
      <c r="A375" s="1" t="s">
        <v>373</v>
      </c>
      <c r="B375" s="3">
        <v>207639.939322163</v>
      </c>
      <c r="C375" s="2">
        <f t="shared" si="5"/>
        <v>-1.0990983455546966E-2</v>
      </c>
    </row>
    <row r="376" spans="1:3" x14ac:dyDescent="0.25">
      <c r="A376" s="1" t="s">
        <v>374</v>
      </c>
      <c r="B376" s="3">
        <v>216796.91604916501</v>
      </c>
      <c r="C376" s="2">
        <f t="shared" si="5"/>
        <v>4.3155525866002457E-2</v>
      </c>
    </row>
    <row r="377" spans="1:3" x14ac:dyDescent="0.25">
      <c r="A377" s="1" t="s">
        <v>375</v>
      </c>
      <c r="B377" s="3">
        <v>231899.095843644</v>
      </c>
      <c r="C377" s="2">
        <f t="shared" si="5"/>
        <v>6.7341300748808064E-2</v>
      </c>
    </row>
    <row r="378" spans="1:3" x14ac:dyDescent="0.25">
      <c r="A378" s="1" t="s">
        <v>376</v>
      </c>
      <c r="B378" s="3">
        <v>234919.42110916201</v>
      </c>
      <c r="C378" s="2">
        <f t="shared" si="5"/>
        <v>1.2940221099486841E-2</v>
      </c>
    </row>
    <row r="379" spans="1:3" x14ac:dyDescent="0.25">
      <c r="A379" s="1" t="s">
        <v>377</v>
      </c>
      <c r="B379" s="3">
        <v>230056.49119433601</v>
      </c>
      <c r="C379" s="2">
        <f t="shared" si="5"/>
        <v>-2.091767379367674E-2</v>
      </c>
    </row>
    <row r="380" spans="1:3" x14ac:dyDescent="0.25">
      <c r="A380" s="1" t="s">
        <v>378</v>
      </c>
      <c r="B380" s="3">
        <v>222906.47043055599</v>
      </c>
      <c r="C380" s="2">
        <f t="shared" si="5"/>
        <v>-3.1572624282073199E-2</v>
      </c>
    </row>
    <row r="381" spans="1:3" x14ac:dyDescent="0.25">
      <c r="A381" s="1" t="s">
        <v>379</v>
      </c>
      <c r="B381" s="3">
        <v>227031.158003485</v>
      </c>
      <c r="C381" s="2">
        <f t="shared" si="5"/>
        <v>1.8334999617981036E-2</v>
      </c>
    </row>
    <row r="382" spans="1:3" x14ac:dyDescent="0.25">
      <c r="A382" s="1" t="s">
        <v>380</v>
      </c>
      <c r="B382" s="3">
        <v>224648.413222765</v>
      </c>
      <c r="C382" s="2">
        <f t="shared" si="5"/>
        <v>-1.0550695828813954E-2</v>
      </c>
    </row>
    <row r="383" spans="1:3" x14ac:dyDescent="0.25">
      <c r="A383" s="1" t="s">
        <v>381</v>
      </c>
      <c r="B383" s="3">
        <v>228257.01200638499</v>
      </c>
      <c r="C383" s="2">
        <f t="shared" si="5"/>
        <v>1.593566757161172E-2</v>
      </c>
    </row>
    <row r="384" spans="1:3" x14ac:dyDescent="0.25">
      <c r="A384" s="1" t="s">
        <v>382</v>
      </c>
      <c r="B384" s="3">
        <v>233244.37276214099</v>
      </c>
      <c r="C384" s="2">
        <f t="shared" si="5"/>
        <v>2.1614474354389002E-2</v>
      </c>
    </row>
    <row r="385" spans="1:3" x14ac:dyDescent="0.25">
      <c r="A385" s="1" t="s">
        <v>383</v>
      </c>
      <c r="B385" s="3">
        <v>243407.30188262701</v>
      </c>
      <c r="C385" s="2">
        <f t="shared" si="5"/>
        <v>4.2649465534673248E-2</v>
      </c>
    </row>
    <row r="386" spans="1:3" x14ac:dyDescent="0.25">
      <c r="A386" s="1" t="s">
        <v>384</v>
      </c>
      <c r="B386" s="3">
        <v>254263.712508831</v>
      </c>
      <c r="C386" s="2">
        <f t="shared" si="5"/>
        <v>4.3635787024510556E-2</v>
      </c>
    </row>
    <row r="387" spans="1:3" x14ac:dyDescent="0.25">
      <c r="A387" s="1" t="s">
        <v>385</v>
      </c>
      <c r="B387" s="3">
        <v>253799.50036151201</v>
      </c>
      <c r="C387" s="2">
        <f t="shared" si="5"/>
        <v>-1.8273799981529438E-3</v>
      </c>
    </row>
    <row r="388" spans="1:3" x14ac:dyDescent="0.25">
      <c r="A388" s="1" t="s">
        <v>386</v>
      </c>
      <c r="B388" s="3">
        <v>260100.484716598</v>
      </c>
      <c r="C388" s="2">
        <f t="shared" ref="C388:C451" si="6">LN(B388/B387)</f>
        <v>2.4523449383131231E-2</v>
      </c>
    </row>
    <row r="389" spans="1:3" x14ac:dyDescent="0.25">
      <c r="A389" s="1" t="s">
        <v>387</v>
      </c>
      <c r="B389" s="3">
        <v>250890.23034428299</v>
      </c>
      <c r="C389" s="2">
        <f t="shared" si="6"/>
        <v>-3.6052521860928707E-2</v>
      </c>
    </row>
    <row r="390" spans="1:3" x14ac:dyDescent="0.25">
      <c r="A390" s="1" t="s">
        <v>388</v>
      </c>
      <c r="B390" s="3">
        <v>250207.34839457701</v>
      </c>
      <c r="C390" s="2">
        <f t="shared" si="6"/>
        <v>-2.7255464860271111E-3</v>
      </c>
    </row>
    <row r="391" spans="1:3" x14ac:dyDescent="0.25">
      <c r="A391" s="1" t="s">
        <v>389</v>
      </c>
      <c r="B391" s="3">
        <v>253369.00997044501</v>
      </c>
      <c r="C391" s="2">
        <f t="shared" si="6"/>
        <v>1.2556995843761644E-2</v>
      </c>
    </row>
    <row r="392" spans="1:3" x14ac:dyDescent="0.25">
      <c r="A392" s="1" t="s">
        <v>390</v>
      </c>
      <c r="B392" s="3">
        <v>248284.72365978599</v>
      </c>
      <c r="C392" s="2">
        <f t="shared" si="6"/>
        <v>-2.0270796628229823E-2</v>
      </c>
    </row>
    <row r="393" spans="1:3" x14ac:dyDescent="0.25">
      <c r="A393" s="1" t="s">
        <v>391</v>
      </c>
      <c r="B393" s="3">
        <v>247148.961152487</v>
      </c>
      <c r="C393" s="2">
        <f t="shared" si="6"/>
        <v>-4.5849304629183765E-3</v>
      </c>
    </row>
    <row r="394" spans="1:3" x14ac:dyDescent="0.25">
      <c r="A394" s="1" t="s">
        <v>392</v>
      </c>
      <c r="B394" s="3">
        <v>226817.010602981</v>
      </c>
      <c r="C394" s="2">
        <f t="shared" si="6"/>
        <v>-8.5847664736689283E-2</v>
      </c>
    </row>
    <row r="395" spans="1:3" x14ac:dyDescent="0.25">
      <c r="A395" s="1" t="s">
        <v>393</v>
      </c>
      <c r="B395" s="3">
        <v>221856.51134939599</v>
      </c>
      <c r="C395" s="2">
        <f t="shared" si="6"/>
        <v>-2.2112744071551966E-2</v>
      </c>
    </row>
    <row r="396" spans="1:3" x14ac:dyDescent="0.25">
      <c r="A396" s="1" t="s">
        <v>394</v>
      </c>
      <c r="B396" s="3">
        <v>236157.71713801901</v>
      </c>
      <c r="C396" s="2">
        <f t="shared" si="6"/>
        <v>6.2469047146886572E-2</v>
      </c>
    </row>
    <row r="397" spans="1:3" x14ac:dyDescent="0.25">
      <c r="A397" s="1" t="s">
        <v>395</v>
      </c>
      <c r="B397" s="3">
        <v>240543.434284922</v>
      </c>
      <c r="C397" s="2">
        <f t="shared" si="6"/>
        <v>1.8400798401896783E-2</v>
      </c>
    </row>
    <row r="398" spans="1:3" x14ac:dyDescent="0.25">
      <c r="A398" s="1" t="s">
        <v>396</v>
      </c>
      <c r="B398" s="3">
        <v>249403.88364729201</v>
      </c>
      <c r="C398" s="2">
        <f t="shared" si="6"/>
        <v>3.6172931909654753E-2</v>
      </c>
    </row>
    <row r="399" spans="1:3" x14ac:dyDescent="0.25">
      <c r="A399" s="1" t="s">
        <v>397</v>
      </c>
      <c r="B399" s="3">
        <v>257280.60564940501</v>
      </c>
      <c r="C399" s="2">
        <f t="shared" si="6"/>
        <v>3.1093734949009601E-2</v>
      </c>
    </row>
    <row r="400" spans="1:3" x14ac:dyDescent="0.25">
      <c r="A400" s="1" t="s">
        <v>398</v>
      </c>
      <c r="B400" s="3">
        <v>264627.83407324599</v>
      </c>
      <c r="C400" s="2">
        <f t="shared" si="6"/>
        <v>2.8157099133459155E-2</v>
      </c>
    </row>
    <row r="401" spans="1:3" x14ac:dyDescent="0.25">
      <c r="A401" s="1" t="s">
        <v>399</v>
      </c>
      <c r="B401" s="3">
        <v>269922.519124482</v>
      </c>
      <c r="C401" s="2">
        <f t="shared" si="6"/>
        <v>1.9810512441032626E-2</v>
      </c>
    </row>
    <row r="402" spans="1:3" x14ac:dyDescent="0.25">
      <c r="A402" s="1" t="s">
        <v>400</v>
      </c>
      <c r="B402" s="3">
        <v>269915.12790814601</v>
      </c>
      <c r="C402" s="2">
        <f t="shared" si="6"/>
        <v>-2.7383108151430383E-5</v>
      </c>
    </row>
    <row r="403" spans="1:3" x14ac:dyDescent="0.25">
      <c r="A403" s="1" t="s">
        <v>401</v>
      </c>
      <c r="B403" s="3">
        <v>263015.153729885</v>
      </c>
      <c r="C403" s="2">
        <f t="shared" si="6"/>
        <v>-2.5895919239242345E-2</v>
      </c>
    </row>
    <row r="404" spans="1:3" x14ac:dyDescent="0.25">
      <c r="A404" s="1" t="s">
        <v>402</v>
      </c>
      <c r="B404" s="3">
        <v>272440.70764143701</v>
      </c>
      <c r="C404" s="2">
        <f t="shared" si="6"/>
        <v>3.5209354528285282E-2</v>
      </c>
    </row>
    <row r="405" spans="1:3" x14ac:dyDescent="0.25">
      <c r="A405" s="1" t="s">
        <v>403</v>
      </c>
      <c r="B405" s="3">
        <v>282894.41771388397</v>
      </c>
      <c r="C405" s="2">
        <f t="shared" si="6"/>
        <v>3.7652741956668775E-2</v>
      </c>
    </row>
    <row r="406" spans="1:3" x14ac:dyDescent="0.25">
      <c r="A406" s="1" t="s">
        <v>404</v>
      </c>
      <c r="B406" s="3">
        <v>282684.39109244198</v>
      </c>
      <c r="C406" s="2">
        <f t="shared" si="6"/>
        <v>-7.426962532045444E-4</v>
      </c>
    </row>
    <row r="407" spans="1:3" x14ac:dyDescent="0.25">
      <c r="A407" s="1" t="s">
        <v>405</v>
      </c>
      <c r="B407" s="3">
        <v>283408.09329260897</v>
      </c>
      <c r="C407" s="2">
        <f t="shared" si="6"/>
        <v>2.5568351970416091E-3</v>
      </c>
    </row>
    <row r="408" spans="1:3" x14ac:dyDescent="0.25">
      <c r="A408" s="1" t="s">
        <v>406</v>
      </c>
      <c r="B408" s="3">
        <v>280208.23314645101</v>
      </c>
      <c r="C408" s="2">
        <f t="shared" si="6"/>
        <v>-1.1354868113703339E-2</v>
      </c>
    </row>
    <row r="409" spans="1:3" x14ac:dyDescent="0.25">
      <c r="A409" s="1" t="s">
        <v>407</v>
      </c>
      <c r="B409" s="3">
        <v>284100.66881067498</v>
      </c>
      <c r="C409" s="2">
        <f t="shared" si="6"/>
        <v>1.379562641784852E-2</v>
      </c>
    </row>
    <row r="410" spans="1:3" x14ac:dyDescent="0.25">
      <c r="A410" s="1" t="s">
        <v>408</v>
      </c>
      <c r="B410" s="3">
        <v>285031.04573704698</v>
      </c>
      <c r="C410" s="2">
        <f t="shared" si="6"/>
        <v>3.2694637510227191E-3</v>
      </c>
    </row>
    <row r="411" spans="1:3" x14ac:dyDescent="0.25">
      <c r="A411" s="1" t="s">
        <v>409</v>
      </c>
      <c r="B411" s="3">
        <v>291765.93984803098</v>
      </c>
      <c r="C411" s="2">
        <f t="shared" si="6"/>
        <v>2.3353798225024168E-2</v>
      </c>
    </row>
    <row r="412" spans="1:3" x14ac:dyDescent="0.25">
      <c r="A412" s="1" t="s">
        <v>410</v>
      </c>
      <c r="B412" s="3">
        <v>301769.54607544001</v>
      </c>
      <c r="C412" s="2">
        <f t="shared" si="6"/>
        <v>3.3711728634518545E-2</v>
      </c>
    </row>
    <row r="413" spans="1:3" x14ac:dyDescent="0.25">
      <c r="A413" s="1" t="s">
        <v>411</v>
      </c>
      <c r="B413" s="3">
        <v>316812.07724794402</v>
      </c>
      <c r="C413" s="2">
        <f t="shared" si="6"/>
        <v>4.864514823352771E-2</v>
      </c>
    </row>
    <row r="414" spans="1:3" x14ac:dyDescent="0.25">
      <c r="A414" s="1" t="s">
        <v>412</v>
      </c>
      <c r="B414" s="3">
        <v>320334.94355790201</v>
      </c>
      <c r="C414" s="2">
        <f t="shared" si="6"/>
        <v>1.1058365165455946E-2</v>
      </c>
    </row>
    <row r="415" spans="1:3" x14ac:dyDescent="0.25">
      <c r="A415" s="1" t="s">
        <v>413</v>
      </c>
      <c r="B415" s="3">
        <v>322367.928169113</v>
      </c>
      <c r="C415" s="2">
        <f t="shared" si="6"/>
        <v>6.3263802953622463E-3</v>
      </c>
    </row>
    <row r="416" spans="1:3" x14ac:dyDescent="0.25">
      <c r="A416" s="1" t="s">
        <v>414</v>
      </c>
      <c r="B416" s="3">
        <v>312773.76716457802</v>
      </c>
      <c r="C416" s="2">
        <f t="shared" si="6"/>
        <v>-3.0213386709568704E-2</v>
      </c>
    </row>
    <row r="417" spans="1:3" x14ac:dyDescent="0.25">
      <c r="A417" s="1" t="s">
        <v>415</v>
      </c>
      <c r="B417" s="3">
        <v>324493.677302289</v>
      </c>
      <c r="C417" s="2">
        <f t="shared" si="6"/>
        <v>3.6785910932820867E-2</v>
      </c>
    </row>
    <row r="418" spans="1:3" x14ac:dyDescent="0.25">
      <c r="A418" s="1" t="s">
        <v>416</v>
      </c>
      <c r="B418" s="3">
        <v>318685.28122660797</v>
      </c>
      <c r="C418" s="2">
        <f t="shared" si="6"/>
        <v>-1.8062014955482455E-2</v>
      </c>
    </row>
    <row r="419" spans="1:3" x14ac:dyDescent="0.25">
      <c r="A419" s="1" t="s">
        <v>417</v>
      </c>
      <c r="B419" s="3">
        <v>328055.98239035602</v>
      </c>
      <c r="C419" s="2">
        <f t="shared" si="6"/>
        <v>2.8980235271389911E-2</v>
      </c>
    </row>
    <row r="420" spans="1:3" x14ac:dyDescent="0.25">
      <c r="A420" s="1" t="s">
        <v>418</v>
      </c>
      <c r="B420" s="3">
        <v>337575.79445309902</v>
      </c>
      <c r="C420" s="2">
        <f t="shared" si="6"/>
        <v>2.8605789416778656E-2</v>
      </c>
    </row>
    <row r="421" spans="1:3" x14ac:dyDescent="0.25">
      <c r="A421" s="1" t="s">
        <v>419</v>
      </c>
      <c r="B421" s="3">
        <v>344489.33300262899</v>
      </c>
      <c r="C421" s="2">
        <f t="shared" si="6"/>
        <v>2.0273065009964779E-2</v>
      </c>
    </row>
    <row r="422" spans="1:3" x14ac:dyDescent="0.25">
      <c r="A422" s="1" t="s">
        <v>420</v>
      </c>
      <c r="B422" s="3">
        <v>347314.58766676497</v>
      </c>
      <c r="C422" s="2">
        <f t="shared" si="6"/>
        <v>8.1678356730898044E-3</v>
      </c>
    </row>
    <row r="423" spans="1:3" x14ac:dyDescent="0.25">
      <c r="A423" s="1" t="s">
        <v>421</v>
      </c>
      <c r="B423" s="3">
        <v>341335.17088329099</v>
      </c>
      <c r="C423" s="2">
        <f t="shared" si="6"/>
        <v>-1.7366061575524859E-2</v>
      </c>
    </row>
    <row r="424" spans="1:3" x14ac:dyDescent="0.25">
      <c r="A424" s="1" t="s">
        <v>422</v>
      </c>
      <c r="B424" s="3">
        <v>350893.59275699803</v>
      </c>
      <c r="C424" s="2">
        <f t="shared" si="6"/>
        <v>2.7618122602778249E-2</v>
      </c>
    </row>
    <row r="425" spans="1:3" x14ac:dyDescent="0.25">
      <c r="A425" s="1" t="s">
        <v>423</v>
      </c>
      <c r="B425" s="3">
        <v>352238.48210523202</v>
      </c>
      <c r="C425" s="2">
        <f t="shared" si="6"/>
        <v>3.8254292085293921E-3</v>
      </c>
    </row>
    <row r="426" spans="1:3" x14ac:dyDescent="0.25">
      <c r="A426" s="1" t="s">
        <v>424</v>
      </c>
      <c r="B426" s="3">
        <v>354447.334229553</v>
      </c>
      <c r="C426" s="2">
        <f t="shared" si="6"/>
        <v>6.2513192328722961E-3</v>
      </c>
    </row>
    <row r="427" spans="1:3" x14ac:dyDescent="0.25">
      <c r="A427" s="1" t="s">
        <v>425</v>
      </c>
      <c r="B427" s="3">
        <v>368215.49854868097</v>
      </c>
      <c r="C427" s="2">
        <f t="shared" si="6"/>
        <v>3.8108589249852311E-2</v>
      </c>
    </row>
    <row r="428" spans="1:3" x14ac:dyDescent="0.25">
      <c r="A428" s="1" t="s">
        <v>426</v>
      </c>
      <c r="B428" s="3">
        <v>373560.880010086</v>
      </c>
      <c r="C428" s="2">
        <f t="shared" si="6"/>
        <v>1.4412629320318541E-2</v>
      </c>
    </row>
    <row r="429" spans="1:3" x14ac:dyDescent="0.25">
      <c r="A429" s="1" t="s">
        <v>427</v>
      </c>
      <c r="B429" s="3">
        <v>375356.66288830503</v>
      </c>
      <c r="C429" s="2">
        <f t="shared" si="6"/>
        <v>4.7956850175380735E-3</v>
      </c>
    </row>
    <row r="430" spans="1:3" x14ac:dyDescent="0.25">
      <c r="A430" s="1" t="s">
        <v>428</v>
      </c>
      <c r="B430" s="3">
        <v>389340.21930326999</v>
      </c>
      <c r="C430" s="2">
        <f t="shared" si="6"/>
        <v>3.6576886134392222E-2</v>
      </c>
    </row>
    <row r="431" spans="1:3" x14ac:dyDescent="0.25">
      <c r="A431" s="1" t="s">
        <v>429</v>
      </c>
      <c r="B431" s="3">
        <v>397152.78402414703</v>
      </c>
      <c r="C431" s="2">
        <f t="shared" si="6"/>
        <v>1.9867491930960809E-2</v>
      </c>
    </row>
    <row r="432" spans="1:3" x14ac:dyDescent="0.25">
      <c r="A432" s="1" t="s">
        <v>430</v>
      </c>
      <c r="B432" s="3">
        <v>401700.449910141</v>
      </c>
      <c r="C432" s="2">
        <f t="shared" si="6"/>
        <v>1.1385608318660702E-2</v>
      </c>
    </row>
    <row r="433" spans="1:3" x14ac:dyDescent="0.25">
      <c r="A433" s="1" t="s">
        <v>431</v>
      </c>
      <c r="B433" s="3">
        <v>411286.40633380099</v>
      </c>
      <c r="C433" s="2">
        <f t="shared" si="6"/>
        <v>2.3583162821123854E-2</v>
      </c>
    </row>
    <row r="434" spans="1:3" x14ac:dyDescent="0.25">
      <c r="A434" s="1" t="s">
        <v>432</v>
      </c>
      <c r="B434" s="3">
        <v>416228.64416350902</v>
      </c>
      <c r="C434" s="2">
        <f t="shared" si="6"/>
        <v>1.1944910464578979E-2</v>
      </c>
    </row>
    <row r="435" spans="1:3" x14ac:dyDescent="0.25">
      <c r="A435" s="1" t="s">
        <v>433</v>
      </c>
      <c r="B435" s="3">
        <v>439014.18993013701</v>
      </c>
      <c r="C435" s="2">
        <f t="shared" si="6"/>
        <v>5.3297001190458326E-2</v>
      </c>
    </row>
    <row r="436" spans="1:3" x14ac:dyDescent="0.25">
      <c r="A436" s="1" t="s">
        <v>434</v>
      </c>
      <c r="B436" s="3">
        <v>467642.56763180299</v>
      </c>
      <c r="C436" s="2">
        <f t="shared" si="6"/>
        <v>6.3172523883779169E-2</v>
      </c>
    </row>
    <row r="437" spans="1:3" x14ac:dyDescent="0.25">
      <c r="A437" s="1" t="s">
        <v>435</v>
      </c>
      <c r="B437" s="3">
        <v>481217.82202606997</v>
      </c>
      <c r="C437" s="2">
        <f t="shared" si="6"/>
        <v>2.8615760304253161E-2</v>
      </c>
    </row>
    <row r="438" spans="1:3" x14ac:dyDescent="0.25">
      <c r="A438" s="1" t="s">
        <v>436</v>
      </c>
      <c r="B438" s="3">
        <v>472716.54731846298</v>
      </c>
      <c r="C438" s="2">
        <f t="shared" si="6"/>
        <v>-1.7824076895116892E-2</v>
      </c>
    </row>
    <row r="439" spans="1:3" x14ac:dyDescent="0.25">
      <c r="A439" s="1" t="s">
        <v>437</v>
      </c>
      <c r="B439" s="3">
        <v>485349.25030109199</v>
      </c>
      <c r="C439" s="2">
        <f t="shared" si="6"/>
        <v>2.637279235182478E-2</v>
      </c>
    </row>
    <row r="440" spans="1:3" x14ac:dyDescent="0.25">
      <c r="A440" s="1" t="s">
        <v>438</v>
      </c>
      <c r="B440" s="3">
        <v>464978.42170841101</v>
      </c>
      <c r="C440" s="2">
        <f t="shared" si="6"/>
        <v>-4.2877735918332334E-2</v>
      </c>
    </row>
    <row r="441" spans="1:3" x14ac:dyDescent="0.25">
      <c r="A441" s="1" t="s">
        <v>439</v>
      </c>
      <c r="B441" s="3">
        <v>483064.08785983501</v>
      </c>
      <c r="C441" s="2">
        <f t="shared" si="6"/>
        <v>3.8158332348358387E-2</v>
      </c>
    </row>
    <row r="442" spans="1:3" x14ac:dyDescent="0.25">
      <c r="A442" s="1" t="s">
        <v>440</v>
      </c>
      <c r="B442" s="3">
        <v>441316.47829525801</v>
      </c>
      <c r="C442" s="2">
        <f t="shared" si="6"/>
        <v>-9.0387076005168709E-2</v>
      </c>
    </row>
    <row r="443" spans="1:3" x14ac:dyDescent="0.25">
      <c r="A443" s="1" t="s">
        <v>441</v>
      </c>
      <c r="B443" s="3">
        <v>425693.58079679299</v>
      </c>
      <c r="C443" s="2">
        <f t="shared" si="6"/>
        <v>-3.6042462376504741E-2</v>
      </c>
    </row>
    <row r="444" spans="1:3" x14ac:dyDescent="0.25">
      <c r="A444" s="1" t="s">
        <v>442</v>
      </c>
      <c r="B444" s="3">
        <v>467309.71283415699</v>
      </c>
      <c r="C444" s="2">
        <f t="shared" si="6"/>
        <v>9.3272440949050003E-2</v>
      </c>
    </row>
    <row r="445" spans="1:3" x14ac:dyDescent="0.25">
      <c r="A445" s="1" t="s">
        <v>443</v>
      </c>
      <c r="B445" s="3">
        <v>484472.24785726302</v>
      </c>
      <c r="C445" s="2">
        <f t="shared" si="6"/>
        <v>3.6067915227690657E-2</v>
      </c>
    </row>
    <row r="446" spans="1:3" x14ac:dyDescent="0.25">
      <c r="A446" s="1" t="s">
        <v>444</v>
      </c>
      <c r="B446" s="3">
        <v>462681.525226122</v>
      </c>
      <c r="C446" s="2">
        <f t="shared" si="6"/>
        <v>-4.6021182800878017E-2</v>
      </c>
    </row>
    <row r="447" spans="1:3" x14ac:dyDescent="0.25">
      <c r="A447" s="1" t="s">
        <v>445</v>
      </c>
      <c r="B447" s="3">
        <v>433804.55273017898</v>
      </c>
      <c r="C447" s="2">
        <f t="shared" si="6"/>
        <v>-6.4444873589204324E-2</v>
      </c>
    </row>
    <row r="448" spans="1:3" x14ac:dyDescent="0.25">
      <c r="A448" s="1" t="s">
        <v>446</v>
      </c>
      <c r="B448" s="3">
        <v>432106.52385497099</v>
      </c>
      <c r="C448" s="2">
        <f t="shared" si="6"/>
        <v>-3.9219524906715679E-3</v>
      </c>
    </row>
    <row r="449" spans="1:3" x14ac:dyDescent="0.25">
      <c r="A449" s="1" t="s">
        <v>447</v>
      </c>
      <c r="B449" s="3">
        <v>441588.818913011</v>
      </c>
      <c r="C449" s="2">
        <f t="shared" si="6"/>
        <v>2.1707034306739915E-2</v>
      </c>
    </row>
    <row r="450" spans="1:3" x14ac:dyDescent="0.25">
      <c r="A450" s="1" t="s">
        <v>448</v>
      </c>
      <c r="B450" s="3">
        <v>448148.07567558601</v>
      </c>
      <c r="C450" s="2">
        <f t="shared" si="6"/>
        <v>1.4744528712978221E-2</v>
      </c>
    </row>
    <row r="451" spans="1:3" x14ac:dyDescent="0.25">
      <c r="A451" s="1" t="s">
        <v>449</v>
      </c>
      <c r="B451" s="3">
        <v>461146.27770770999</v>
      </c>
      <c r="C451" s="2">
        <f t="shared" si="6"/>
        <v>2.8591594023935209E-2</v>
      </c>
    </row>
    <row r="452" spans="1:3" x14ac:dyDescent="0.25">
      <c r="A452" s="1" t="s">
        <v>450</v>
      </c>
      <c r="B452" s="3">
        <v>458336.916437537</v>
      </c>
      <c r="C452" s="2">
        <f t="shared" ref="C452:C515" si="7">LN(B452/B451)</f>
        <v>-6.1107588048880902E-3</v>
      </c>
    </row>
    <row r="453" spans="1:3" x14ac:dyDescent="0.25">
      <c r="A453" s="1" t="s">
        <v>451</v>
      </c>
      <c r="B453" s="3">
        <v>477351.23064084898</v>
      </c>
      <c r="C453" s="2">
        <f t="shared" si="7"/>
        <v>4.0648013425002912E-2</v>
      </c>
    </row>
    <row r="454" spans="1:3" x14ac:dyDescent="0.25">
      <c r="A454" s="1" t="s">
        <v>452</v>
      </c>
      <c r="B454" s="3">
        <v>477173.48949208797</v>
      </c>
      <c r="C454" s="2">
        <f t="shared" si="7"/>
        <v>-3.7241811985883484E-4</v>
      </c>
    </row>
    <row r="455" spans="1:3" x14ac:dyDescent="0.25">
      <c r="A455" s="1" t="s">
        <v>453</v>
      </c>
      <c r="B455" s="3">
        <v>478676.59091081697</v>
      </c>
      <c r="C455" s="2">
        <f t="shared" si="7"/>
        <v>3.1450594366777026E-3</v>
      </c>
    </row>
    <row r="456" spans="1:3" x14ac:dyDescent="0.25">
      <c r="A456" s="1" t="s">
        <v>454</v>
      </c>
      <c r="B456" s="3">
        <v>478758.64308865397</v>
      </c>
      <c r="C456" s="2">
        <f t="shared" si="7"/>
        <v>1.7139995505524531E-4</v>
      </c>
    </row>
    <row r="457" spans="1:3" x14ac:dyDescent="0.25">
      <c r="A457" s="1" t="s">
        <v>455</v>
      </c>
      <c r="B457" s="3">
        <v>500113.17538670299</v>
      </c>
      <c r="C457" s="2">
        <f t="shared" si="7"/>
        <v>4.3637829801346714E-2</v>
      </c>
    </row>
    <row r="458" spans="1:3" x14ac:dyDescent="0.25">
      <c r="A458" s="1" t="s">
        <v>456</v>
      </c>
      <c r="B458" s="3">
        <v>516830.01465861697</v>
      </c>
      <c r="C458" s="2">
        <f t="shared" si="7"/>
        <v>3.2879605099610479E-2</v>
      </c>
    </row>
    <row r="459" spans="1:3" x14ac:dyDescent="0.25">
      <c r="A459" s="1" t="s">
        <v>457</v>
      </c>
      <c r="B459" s="3">
        <v>518889.98433939501</v>
      </c>
      <c r="C459" s="2">
        <f t="shared" si="7"/>
        <v>3.9778557893439537E-3</v>
      </c>
    </row>
    <row r="460" spans="1:3" x14ac:dyDescent="0.25">
      <c r="A460" s="1" t="s">
        <v>458</v>
      </c>
      <c r="B460" s="3">
        <v>541495.92650416796</v>
      </c>
      <c r="C460" s="2">
        <f t="shared" si="7"/>
        <v>4.2643659327021251E-2</v>
      </c>
    </row>
    <row r="461" spans="1:3" x14ac:dyDescent="0.25">
      <c r="A461" s="1" t="s">
        <v>459</v>
      </c>
      <c r="B461" s="3">
        <v>542836.61714039801</v>
      </c>
      <c r="C461" s="2">
        <f t="shared" si="7"/>
        <v>2.472841615379826E-3</v>
      </c>
    </row>
    <row r="462" spans="1:3" x14ac:dyDescent="0.25">
      <c r="A462" s="1" t="s">
        <v>460</v>
      </c>
      <c r="B462" s="3">
        <v>539090.84161976702</v>
      </c>
      <c r="C462" s="2">
        <f t="shared" si="7"/>
        <v>-6.924291377350995E-3</v>
      </c>
    </row>
    <row r="463" spans="1:3" x14ac:dyDescent="0.25">
      <c r="A463" s="1" t="s">
        <v>461</v>
      </c>
      <c r="B463" s="3">
        <v>536727.34447919705</v>
      </c>
      <c r="C463" s="2">
        <f t="shared" si="7"/>
        <v>-4.393866870061049E-3</v>
      </c>
    </row>
    <row r="464" spans="1:3" x14ac:dyDescent="0.25">
      <c r="A464" s="1" t="s">
        <v>462</v>
      </c>
      <c r="B464" s="3">
        <v>529975.61095892906</v>
      </c>
      <c r="C464" s="2">
        <f t="shared" si="7"/>
        <v>-1.2659238737344014E-2</v>
      </c>
    </row>
    <row r="465" spans="1:3" x14ac:dyDescent="0.25">
      <c r="A465" s="1" t="s">
        <v>463</v>
      </c>
      <c r="B465" s="3">
        <v>528242.14977881801</v>
      </c>
      <c r="C465" s="2">
        <f t="shared" si="7"/>
        <v>-3.2761928497634383E-3</v>
      </c>
    </row>
    <row r="466" spans="1:3" x14ac:dyDescent="0.25">
      <c r="A466" s="1" t="s">
        <v>464</v>
      </c>
      <c r="B466" s="3">
        <v>524866.29613854201</v>
      </c>
      <c r="C466" s="2">
        <f t="shared" si="7"/>
        <v>-6.4112394440990865E-3</v>
      </c>
    </row>
    <row r="467" spans="1:3" x14ac:dyDescent="0.25">
      <c r="A467" s="1" t="s">
        <v>465</v>
      </c>
      <c r="B467" s="3">
        <v>537717.11940003198</v>
      </c>
      <c r="C467" s="2">
        <f t="shared" si="7"/>
        <v>2.4189065373743514E-2</v>
      </c>
    </row>
    <row r="468" spans="1:3" x14ac:dyDescent="0.25">
      <c r="A468" s="1" t="s">
        <v>466</v>
      </c>
      <c r="B468" s="3">
        <v>555925.37409522501</v>
      </c>
      <c r="C468" s="2">
        <f t="shared" si="7"/>
        <v>3.3301444480573136E-2</v>
      </c>
    </row>
    <row r="469" spans="1:3" x14ac:dyDescent="0.25">
      <c r="A469" s="1" t="s">
        <v>467</v>
      </c>
      <c r="B469" s="3">
        <v>558136.58480992797</v>
      </c>
      <c r="C469" s="2">
        <f t="shared" si="7"/>
        <v>3.9696420844927667E-3</v>
      </c>
    </row>
    <row r="470" spans="1:3" x14ac:dyDescent="0.25">
      <c r="A470" s="1" t="s">
        <v>468</v>
      </c>
      <c r="B470" s="3">
        <v>559064.77779839502</v>
      </c>
      <c r="C470" s="2">
        <f t="shared" si="7"/>
        <v>1.6616399390443845E-3</v>
      </c>
    </row>
    <row r="471" spans="1:3" x14ac:dyDescent="0.25">
      <c r="A471" s="1" t="s">
        <v>469</v>
      </c>
      <c r="B471" s="3">
        <v>566781.19063513598</v>
      </c>
      <c r="C471" s="2">
        <f t="shared" si="7"/>
        <v>1.3707974064628425E-2</v>
      </c>
    </row>
    <row r="472" spans="1:3" x14ac:dyDescent="0.25">
      <c r="A472" s="1" t="s">
        <v>470</v>
      </c>
      <c r="B472" s="3">
        <v>554353.65228321601</v>
      </c>
      <c r="C472" s="2">
        <f t="shared" si="7"/>
        <v>-2.2170477474057218E-2</v>
      </c>
    </row>
    <row r="473" spans="1:3" x14ac:dyDescent="0.25">
      <c r="A473" s="1" t="s">
        <v>471</v>
      </c>
      <c r="B473" s="3">
        <v>537917.08056428598</v>
      </c>
      <c r="C473" s="2">
        <f t="shared" si="7"/>
        <v>-3.0098421665228907E-2</v>
      </c>
    </row>
    <row r="474" spans="1:3" x14ac:dyDescent="0.25">
      <c r="A474" s="1" t="s">
        <v>472</v>
      </c>
      <c r="B474" s="3">
        <v>555337.95150412701</v>
      </c>
      <c r="C474" s="2">
        <f t="shared" si="7"/>
        <v>3.1872427119882897E-2</v>
      </c>
    </row>
    <row r="475" spans="1:3" x14ac:dyDescent="0.25">
      <c r="A475" s="1" t="s">
        <v>473</v>
      </c>
      <c r="B475" s="3">
        <v>577513.11475680699</v>
      </c>
      <c r="C475" s="2">
        <f t="shared" si="7"/>
        <v>3.9154301615745173E-2</v>
      </c>
    </row>
    <row r="476" spans="1:3" x14ac:dyDescent="0.25">
      <c r="A476" s="1" t="s">
        <v>474</v>
      </c>
      <c r="B476" s="3">
        <v>579478.07247044705</v>
      </c>
      <c r="C476" s="2">
        <f t="shared" si="7"/>
        <v>3.3966716852075109E-3</v>
      </c>
    </row>
    <row r="477" spans="1:3" x14ac:dyDescent="0.25">
      <c r="A477" s="1" t="s">
        <v>475</v>
      </c>
      <c r="B477" s="3">
        <v>593750.93747119803</v>
      </c>
      <c r="C477" s="2">
        <f t="shared" si="7"/>
        <v>2.4332110887569213E-2</v>
      </c>
    </row>
    <row r="478" spans="1:3" x14ac:dyDescent="0.25">
      <c r="A478" s="1" t="s">
        <v>476</v>
      </c>
      <c r="B478" s="3">
        <v>605762.959567777</v>
      </c>
      <c r="C478" s="2">
        <f t="shared" si="7"/>
        <v>2.0028819472702873E-2</v>
      </c>
    </row>
    <row r="479" spans="1:3" x14ac:dyDescent="0.25">
      <c r="A479" s="1" t="s">
        <v>477</v>
      </c>
      <c r="B479" s="3">
        <v>613337.79961895</v>
      </c>
      <c r="C479" s="2">
        <f t="shared" si="7"/>
        <v>1.2427090176659239E-2</v>
      </c>
    </row>
    <row r="480" spans="1:3" x14ac:dyDescent="0.25">
      <c r="A480" s="1" t="s">
        <v>478</v>
      </c>
      <c r="B480" s="3">
        <v>581405.08038877405</v>
      </c>
      <c r="C480" s="2">
        <f t="shared" si="7"/>
        <v>-5.3468117610443032E-2</v>
      </c>
    </row>
    <row r="481" spans="1:3" x14ac:dyDescent="0.25">
      <c r="A481" s="1" t="s">
        <v>479</v>
      </c>
      <c r="B481" s="3">
        <v>586190.26377267903</v>
      </c>
      <c r="C481" s="2">
        <f t="shared" si="7"/>
        <v>8.1966927997050229E-3</v>
      </c>
    </row>
    <row r="482" spans="1:3" x14ac:dyDescent="0.25">
      <c r="A482" s="1" t="s">
        <v>480</v>
      </c>
      <c r="B482" s="3">
        <v>537532.96542240202</v>
      </c>
      <c r="C482" s="2">
        <f t="shared" si="7"/>
        <v>-8.6654329945518263E-2</v>
      </c>
    </row>
    <row r="483" spans="1:3" x14ac:dyDescent="0.25">
      <c r="A483" s="1" t="s">
        <v>481</v>
      </c>
      <c r="B483" s="3">
        <v>577621.39384987298</v>
      </c>
      <c r="C483" s="2">
        <f t="shared" si="7"/>
        <v>7.1928536966880549E-2</v>
      </c>
    </row>
    <row r="484" spans="1:3" x14ac:dyDescent="0.25">
      <c r="A484" s="1" t="s">
        <v>482</v>
      </c>
      <c r="B484" s="3">
        <v>599035.54796763405</v>
      </c>
      <c r="C484" s="2">
        <f t="shared" si="7"/>
        <v>3.6402315770049348E-2</v>
      </c>
    </row>
    <row r="485" spans="1:3" x14ac:dyDescent="0.25">
      <c r="A485" s="1" t="s">
        <v>483</v>
      </c>
      <c r="B485" s="3">
        <v>617094.57458931895</v>
      </c>
      <c r="C485" s="2">
        <f t="shared" si="7"/>
        <v>2.970135162661779E-2</v>
      </c>
    </row>
    <row r="486" spans="1:3" x14ac:dyDescent="0.25">
      <c r="A486" s="1" t="s">
        <v>484</v>
      </c>
      <c r="B486" s="3">
        <v>640300.01013568998</v>
      </c>
      <c r="C486" s="2">
        <f t="shared" si="7"/>
        <v>3.6914538851233962E-2</v>
      </c>
    </row>
    <row r="487" spans="1:3" x14ac:dyDescent="0.25">
      <c r="A487" s="1" t="s">
        <v>485</v>
      </c>
      <c r="B487" s="3">
        <v>607559.23563431902</v>
      </c>
      <c r="C487" s="2">
        <f t="shared" si="7"/>
        <v>-5.2487154676181952E-2</v>
      </c>
    </row>
    <row r="488" spans="1:3" x14ac:dyDescent="0.25">
      <c r="A488" s="1" t="s">
        <v>486</v>
      </c>
      <c r="B488" s="3">
        <v>634813.412768321</v>
      </c>
      <c r="C488" s="2">
        <f t="shared" si="7"/>
        <v>4.3881439875506509E-2</v>
      </c>
    </row>
    <row r="489" spans="1:3" x14ac:dyDescent="0.25">
      <c r="A489" s="1" t="s">
        <v>487</v>
      </c>
      <c r="B489" s="3">
        <v>651239.61221495504</v>
      </c>
      <c r="C489" s="2">
        <f t="shared" si="7"/>
        <v>2.5546524853030869E-2</v>
      </c>
    </row>
    <row r="490" spans="1:3" x14ac:dyDescent="0.25">
      <c r="A490" s="1" t="s">
        <v>488</v>
      </c>
      <c r="B490" s="3">
        <v>644881.39780526597</v>
      </c>
      <c r="C490" s="2">
        <f t="shared" si="7"/>
        <v>-9.8112218904998008E-3</v>
      </c>
    </row>
    <row r="491" spans="1:3" x14ac:dyDescent="0.25">
      <c r="A491" s="1" t="s">
        <v>489</v>
      </c>
      <c r="B491" s="3">
        <v>667807.42010538199</v>
      </c>
      <c r="C491" s="2">
        <f t="shared" si="7"/>
        <v>3.4933418200532862E-2</v>
      </c>
    </row>
    <row r="492" spans="1:3" x14ac:dyDescent="0.25">
      <c r="A492" s="1" t="s">
        <v>490</v>
      </c>
      <c r="B492" s="3">
        <v>668712.77241124702</v>
      </c>
      <c r="C492" s="2">
        <f t="shared" si="7"/>
        <v>1.3547905215532874E-3</v>
      </c>
    </row>
    <row r="493" spans="1:3" x14ac:dyDescent="0.25">
      <c r="A493" s="1" t="s">
        <v>491</v>
      </c>
      <c r="B493" s="3">
        <v>698425.41820422595</v>
      </c>
      <c r="C493" s="2">
        <f t="shared" si="7"/>
        <v>4.3473769533505797E-2</v>
      </c>
    </row>
    <row r="494" spans="1:3" x14ac:dyDescent="0.25">
      <c r="A494" s="1" t="s">
        <v>492</v>
      </c>
      <c r="B494" s="3">
        <v>703474.05760756601</v>
      </c>
      <c r="C494" s="2">
        <f t="shared" si="7"/>
        <v>7.2026009229800066E-3</v>
      </c>
    </row>
    <row r="495" spans="1:3" x14ac:dyDescent="0.25">
      <c r="A495" s="1" t="s">
        <v>493</v>
      </c>
      <c r="B495" s="3">
        <v>710907.91318576597</v>
      </c>
      <c r="C495" s="2">
        <f t="shared" si="7"/>
        <v>1.0511904400771479E-2</v>
      </c>
    </row>
    <row r="496" spans="1:3" x14ac:dyDescent="0.25">
      <c r="A496" s="1" t="s">
        <v>494</v>
      </c>
      <c r="B496" s="3">
        <v>655572.51165372704</v>
      </c>
      <c r="C496" s="2">
        <f t="shared" si="7"/>
        <v>-8.1033986637959923E-2</v>
      </c>
    </row>
    <row r="497" spans="1:3" x14ac:dyDescent="0.25">
      <c r="A497" s="1" t="s">
        <v>495</v>
      </c>
      <c r="B497" s="3">
        <v>570333.58436805103</v>
      </c>
      <c r="C497" s="2">
        <f t="shared" si="7"/>
        <v>-0.13928749207921876</v>
      </c>
    </row>
    <row r="498" spans="1:3" x14ac:dyDescent="0.25">
      <c r="A498" s="1" t="s">
        <v>496</v>
      </c>
      <c r="B498" s="3">
        <v>637607.79929791798</v>
      </c>
      <c r="C498" s="2">
        <f t="shared" si="7"/>
        <v>0.11150193429684403</v>
      </c>
    </row>
    <row r="499" spans="1:3" x14ac:dyDescent="0.25">
      <c r="A499" s="1" t="s">
        <v>497</v>
      </c>
      <c r="B499" s="3">
        <v>653214.34755344305</v>
      </c>
      <c r="C499" s="2">
        <f t="shared" si="7"/>
        <v>2.4181966203508598E-2</v>
      </c>
    </row>
    <row r="500" spans="1:3" x14ac:dyDescent="0.25">
      <c r="A500" s="1" t="s">
        <v>498</v>
      </c>
      <c r="B500" s="3">
        <v>667055.94526467996</v>
      </c>
      <c r="C500" s="2">
        <f t="shared" si="7"/>
        <v>2.0968592478547925E-2</v>
      </c>
    </row>
    <row r="501" spans="1:3" x14ac:dyDescent="0.25">
      <c r="A501" s="1" t="s">
        <v>499</v>
      </c>
      <c r="B501" s="3">
        <v>660832.23773173196</v>
      </c>
      <c r="C501" s="2">
        <f t="shared" si="7"/>
        <v>-9.373911426860294E-3</v>
      </c>
    </row>
    <row r="502" spans="1:3" x14ac:dyDescent="0.25">
      <c r="A502" s="1" t="s">
        <v>500</v>
      </c>
      <c r="B502" s="3">
        <v>699813.227909156</v>
      </c>
      <c r="C502" s="2">
        <f t="shared" si="7"/>
        <v>5.7313475238296586E-2</v>
      </c>
    </row>
    <row r="503" spans="1:3" x14ac:dyDescent="0.25">
      <c r="A503" s="1" t="s">
        <v>501</v>
      </c>
      <c r="B503" s="3">
        <v>689336.79084379796</v>
      </c>
      <c r="C503" s="2">
        <f t="shared" si="7"/>
        <v>-1.5083519490229548E-2</v>
      </c>
    </row>
    <row r="504" spans="1:3" x14ac:dyDescent="0.25">
      <c r="A504" s="1" t="s">
        <v>502</v>
      </c>
      <c r="B504" s="3">
        <v>668939.16880088998</v>
      </c>
      <c r="C504" s="2">
        <f t="shared" si="7"/>
        <v>-3.0036835233246496E-2</v>
      </c>
    </row>
    <row r="505" spans="1:3" x14ac:dyDescent="0.25">
      <c r="A505" s="1" t="s">
        <v>503</v>
      </c>
      <c r="B505" s="3">
        <v>736983.08336265699</v>
      </c>
      <c r="C505" s="2">
        <f t="shared" si="7"/>
        <v>9.6871811105714328E-2</v>
      </c>
    </row>
    <row r="506" spans="1:3" x14ac:dyDescent="0.25">
      <c r="A506" s="1" t="s">
        <v>504</v>
      </c>
      <c r="B506" s="3">
        <v>750264.57903356897</v>
      </c>
      <c r="C506" s="2">
        <f t="shared" si="7"/>
        <v>1.7860977814739807E-2</v>
      </c>
    </row>
    <row r="507" spans="1:3" x14ac:dyDescent="0.25">
      <c r="A507" s="1" t="s">
        <v>505</v>
      </c>
      <c r="B507" s="3">
        <v>751251.32277226495</v>
      </c>
      <c r="C507" s="2">
        <f t="shared" si="7"/>
        <v>1.3143302439304711E-3</v>
      </c>
    </row>
    <row r="508" spans="1:3" x14ac:dyDescent="0.25">
      <c r="A508" s="1" t="s">
        <v>506</v>
      </c>
      <c r="B508" s="3">
        <v>771709.09824701794</v>
      </c>
      <c r="C508" s="2">
        <f t="shared" si="7"/>
        <v>2.6867416660062409E-2</v>
      </c>
    </row>
    <row r="509" spans="1:3" x14ac:dyDescent="0.25">
      <c r="A509" s="1" t="s">
        <v>507</v>
      </c>
      <c r="B509" s="3">
        <v>824776.93821809697</v>
      </c>
      <c r="C509" s="2">
        <f t="shared" si="7"/>
        <v>6.6505308588843876E-2</v>
      </c>
    </row>
    <row r="510" spans="1:3" x14ac:dyDescent="0.25">
      <c r="A510" s="1" t="s">
        <v>508</v>
      </c>
      <c r="B510" s="3">
        <v>838021.165169099</v>
      </c>
      <c r="C510" s="2">
        <f t="shared" si="7"/>
        <v>1.5930385069647199E-2</v>
      </c>
    </row>
    <row r="511" spans="1:3" x14ac:dyDescent="0.25">
      <c r="A511" s="1" t="s">
        <v>509</v>
      </c>
      <c r="B511" s="3">
        <v>842284.40158504096</v>
      </c>
      <c r="C511" s="2">
        <f t="shared" si="7"/>
        <v>5.0743693863880626E-3</v>
      </c>
    </row>
    <row r="512" spans="1:3" x14ac:dyDescent="0.25">
      <c r="A512" s="1" t="s">
        <v>510</v>
      </c>
      <c r="B512" s="3">
        <v>877924.75268468598</v>
      </c>
      <c r="C512" s="2">
        <f t="shared" si="7"/>
        <v>4.1443160555224887E-2</v>
      </c>
    </row>
    <row r="513" spans="1:3" x14ac:dyDescent="0.25">
      <c r="A513" s="1" t="s">
        <v>511</v>
      </c>
      <c r="B513" s="3">
        <v>893338.64007074805</v>
      </c>
      <c r="C513" s="2">
        <f t="shared" si="7"/>
        <v>1.7404838327067695E-2</v>
      </c>
    </row>
    <row r="514" spans="1:3" x14ac:dyDescent="0.25">
      <c r="A514" s="1" t="s">
        <v>512</v>
      </c>
      <c r="B514" s="3">
        <v>920261.55680526898</v>
      </c>
      <c r="C514" s="2">
        <f t="shared" si="7"/>
        <v>2.9692205315690837E-2</v>
      </c>
    </row>
    <row r="515" spans="1:3" x14ac:dyDescent="0.25">
      <c r="A515" s="1" t="s">
        <v>513</v>
      </c>
      <c r="B515" s="3">
        <v>901889.59797429806</v>
      </c>
      <c r="C515" s="2">
        <f t="shared" si="7"/>
        <v>-2.0165814865315299E-2</v>
      </c>
    </row>
    <row r="516" spans="1:3" x14ac:dyDescent="0.25">
      <c r="A516" s="1" t="s">
        <v>514</v>
      </c>
      <c r="B516" s="3">
        <v>947814.96494126495</v>
      </c>
      <c r="C516" s="2">
        <f t="shared" ref="C516:C520" si="8">LN(B516/B515)</f>
        <v>4.9667182895676509E-2</v>
      </c>
    </row>
    <row r="517" spans="1:3" x14ac:dyDescent="0.25">
      <c r="A517" s="1" t="s">
        <v>515</v>
      </c>
      <c r="B517" s="3">
        <v>950375.89004670305</v>
      </c>
      <c r="C517" s="2">
        <f t="shared" si="8"/>
        <v>2.6982815268449868E-3</v>
      </c>
    </row>
    <row r="518" spans="1:3" x14ac:dyDescent="0.25">
      <c r="A518" s="1" t="s">
        <v>516</v>
      </c>
      <c r="B518" s="3">
        <v>994518.43879307702</v>
      </c>
      <c r="C518" s="2">
        <f t="shared" si="8"/>
        <v>4.5401058819697117E-2</v>
      </c>
    </row>
    <row r="519" spans="1:3" x14ac:dyDescent="0.25">
      <c r="A519" s="1" t="s">
        <v>517</v>
      </c>
      <c r="B519" s="3">
        <v>956453.43121126399</v>
      </c>
      <c r="C519" s="2">
        <f t="shared" si="8"/>
        <v>-3.9026537852747678E-2</v>
      </c>
    </row>
    <row r="520" spans="1:3" x14ac:dyDescent="0.25">
      <c r="A520" s="1" t="s">
        <v>518</v>
      </c>
      <c r="B520" s="3">
        <v>928992.23260138603</v>
      </c>
      <c r="C520" s="2">
        <f t="shared" si="8"/>
        <v>-2.9131723289690756E-2</v>
      </c>
    </row>
  </sheetData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 – Varian-kovarians metoden</vt:lpstr>
    </vt:vector>
  </TitlesOfParts>
  <Manager/>
  <Company>Finanssans.no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 for MSCI World</dc:title>
  <dc:subject/>
  <dc:creator>Kent Roksvåg</dc:creator>
  <cp:keywords/>
  <dc:description/>
  <cp:lastModifiedBy>Microsoft Office User</cp:lastModifiedBy>
  <dcterms:created xsi:type="dcterms:W3CDTF">2022-03-08T19:07:46Z</dcterms:created>
  <dcterms:modified xsi:type="dcterms:W3CDTF">2022-03-11T11:28:21Z</dcterms:modified>
  <cp:category/>
</cp:coreProperties>
</file>