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ntrammen/Desktop/"/>
    </mc:Choice>
  </mc:AlternateContent>
  <xr:revisionPtr revIDLastSave="0" documentId="13_ncr:1_{A117B02C-CD57-7648-BC0B-AC5BF0B7132E}" xr6:coauthVersionLast="47" xr6:coauthVersionMax="47" xr10:uidLastSave="{00000000-0000-0000-0000-000000000000}"/>
  <bookViews>
    <workbookView xWindow="0" yWindow="500" windowWidth="33600" windowHeight="19300" xr2:uid="{E1860654-7964-4E40-BBCC-17B3C5A0A1DB}"/>
  </bookViews>
  <sheets>
    <sheet name="Oslo Børs Hovedindeks" sheetId="1" r:id="rId1"/>
    <sheet name="S&amp;P 500 Total Return" sheetId="7" r:id="rId2"/>
    <sheet name="Sammenligning siste 30 år" sheetId="8" r:id="rId3"/>
  </sheets>
  <definedNames>
    <definedName name="_xlchart.v1.0" hidden="1">'S&amp;P 500 Total Return'!$N$3:$N$14</definedName>
    <definedName name="_xlchart.v1.1" hidden="1">'S&amp;P 500 Total Return'!$O$3:$O$14</definedName>
    <definedName name="_xlchart.v1.4" hidden="1">'Sammenligning siste 30 år'!$A$2:$A$32</definedName>
    <definedName name="_xlchart.v1.5" hidden="1">'Sammenligning siste 30 år'!$D$2:$D$32</definedName>
    <definedName name="_xlchart.v1.6" hidden="1">'Sammenligning siste 30 år'!$E$2:$E$32</definedName>
    <definedName name="_xlchart.v2.2" hidden="1">'S&amp;P 500 Total Return'!$N$3:$N$14</definedName>
    <definedName name="_xlchart.v2.3" hidden="1">'S&amp;P 500 Total Return'!$O$3:$O$14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7" l="1" a="1"/>
  <c r="O3" i="7" s="1"/>
  <c r="O3" i="1" a="1"/>
  <c r="O3" i="1" s="1"/>
  <c r="E2" i="8"/>
  <c r="I6" i="8"/>
  <c r="I5" i="8"/>
  <c r="I4" i="8"/>
  <c r="I3" i="8"/>
  <c r="H9" i="8"/>
  <c r="H8" i="8"/>
  <c r="H7" i="8"/>
  <c r="H6" i="8"/>
  <c r="H5" i="8"/>
  <c r="H4" i="8"/>
  <c r="H3" i="8"/>
  <c r="J15" i="7"/>
  <c r="K14" i="1"/>
  <c r="K13" i="1"/>
  <c r="C551" i="1"/>
  <c r="C552" i="1"/>
  <c r="C553" i="1"/>
  <c r="C554" i="1"/>
  <c r="C555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2" i="8"/>
  <c r="J10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" i="7"/>
  <c r="G2" i="7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338" i="7"/>
  <c r="C339" i="7"/>
  <c r="C340" i="7"/>
  <c r="C341" i="7"/>
  <c r="C342" i="7"/>
  <c r="C343" i="7"/>
  <c r="C344" i="7"/>
  <c r="C345" i="7"/>
  <c r="C346" i="7"/>
  <c r="C347" i="7"/>
  <c r="C348" i="7"/>
  <c r="C349" i="7"/>
  <c r="C350" i="7"/>
  <c r="C351" i="7"/>
  <c r="C352" i="7"/>
  <c r="C353" i="7"/>
  <c r="C354" i="7"/>
  <c r="C355" i="7"/>
  <c r="C356" i="7"/>
  <c r="C357" i="7"/>
  <c r="C358" i="7"/>
  <c r="C359" i="7"/>
  <c r="C360" i="7"/>
  <c r="C361" i="7"/>
  <c r="C362" i="7"/>
  <c r="C363" i="7"/>
  <c r="C364" i="7"/>
  <c r="C365" i="7"/>
  <c r="C366" i="7"/>
  <c r="C367" i="7"/>
  <c r="C368" i="7"/>
  <c r="C369" i="7"/>
  <c r="C370" i="7"/>
  <c r="C371" i="7"/>
  <c r="C372" i="7"/>
  <c r="C373" i="7"/>
  <c r="C374" i="7"/>
  <c r="C375" i="7"/>
  <c r="C376" i="7"/>
  <c r="C377" i="7"/>
  <c r="C378" i="7"/>
  <c r="C379" i="7"/>
  <c r="C380" i="7"/>
  <c r="C381" i="7"/>
  <c r="C382" i="7"/>
  <c r="C383" i="7"/>
  <c r="C384" i="7"/>
  <c r="C385" i="7"/>
  <c r="C386" i="7"/>
  <c r="C387" i="7"/>
  <c r="C388" i="7"/>
  <c r="C389" i="7"/>
  <c r="C390" i="7"/>
  <c r="C391" i="7"/>
  <c r="C392" i="7"/>
  <c r="C393" i="7"/>
  <c r="C394" i="7"/>
  <c r="C395" i="7"/>
  <c r="C396" i="7"/>
  <c r="C397" i="7"/>
  <c r="C398" i="7"/>
  <c r="C399" i="7"/>
  <c r="C400" i="7"/>
  <c r="C401" i="7"/>
  <c r="C402" i="7"/>
  <c r="C403" i="7"/>
  <c r="C404" i="7"/>
  <c r="C2" i="7"/>
  <c r="J7" i="7" s="1"/>
  <c r="K7" i="7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2" i="1"/>
  <c r="E13" i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J14" i="7" l="1"/>
  <c r="K14" i="7" s="1"/>
  <c r="J3" i="7"/>
  <c r="J4" i="7"/>
  <c r="J5" i="7"/>
  <c r="J6" i="7"/>
  <c r="K6" i="7" s="1"/>
  <c r="J11" i="7"/>
  <c r="J12" i="7"/>
  <c r="J13" i="7"/>
  <c r="K13" i="7" s="1"/>
  <c r="J14" i="1"/>
  <c r="I7" i="8"/>
  <c r="I8" i="8"/>
  <c r="J13" i="1"/>
  <c r="J10" i="1"/>
  <c r="J15" i="1" s="1"/>
  <c r="J11" i="1"/>
  <c r="J12" i="1"/>
  <c r="C2" i="1"/>
  <c r="J6" i="1" l="1"/>
  <c r="K6" i="1" s="1"/>
  <c r="I9" i="8"/>
  <c r="J3" i="1"/>
  <c r="J7" i="1"/>
  <c r="K7" i="1" s="1"/>
  <c r="J5" i="1"/>
  <c r="J4" i="1"/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<sst xmlns="http://schemas.openxmlformats.org/spreadsheetml/2006/main" count="98" uniqueCount="58">
  <si>
    <t>775.11</t>
  </si>
  <si>
    <t>796.77</t>
  </si>
  <si>
    <t>795.22</t>
  </si>
  <si>
    <t>826.23</t>
  </si>
  <si>
    <t>859.26</t>
  </si>
  <si>
    <t>856.09</t>
  </si>
  <si>
    <t>811.85</t>
  </si>
  <si>
    <t>930.39</t>
  </si>
  <si>
    <t>973.97</t>
  </si>
  <si>
    <t>966.9</t>
  </si>
  <si>
    <t>1007.07</t>
  </si>
  <si>
    <t>1058.86</t>
  </si>
  <si>
    <t>1076.45</t>
  </si>
  <si>
    <t>1106.6</t>
  </si>
  <si>
    <t>1120.96</t>
  </si>
  <si>
    <t>1134.28</t>
  </si>
  <si>
    <t>1141.86</t>
  </si>
  <si>
    <t>Observasjoner</t>
  </si>
  <si>
    <t>Gjennomsnitt</t>
  </si>
  <si>
    <t>Standardavvik</t>
  </si>
  <si>
    <t>Høyeste</t>
  </si>
  <si>
    <t>Laveste</t>
  </si>
  <si>
    <t>Årlig avkastning</t>
  </si>
  <si>
    <t>Sammensatt årlig vekstrate (CAGR)</t>
  </si>
  <si>
    <t>&lt;-50%</t>
  </si>
  <si>
    <t>x</t>
  </si>
  <si>
    <t>-50 % til -40 %</t>
  </si>
  <si>
    <t>-40 % til -30%</t>
  </si>
  <si>
    <t>-30 % til -20 %</t>
  </si>
  <si>
    <t>-20 % til -10 %</t>
  </si>
  <si>
    <t>-10 % til  0%</t>
  </si>
  <si>
    <t>&gt;0 % til 10 %</t>
  </si>
  <si>
    <t>10 % til  20 %</t>
  </si>
  <si>
    <t>20 % til 30%</t>
  </si>
  <si>
    <t>30 % til 40 %</t>
  </si>
  <si>
    <t>40 % til 50 %</t>
  </si>
  <si>
    <t>&gt;50 %</t>
  </si>
  <si>
    <t>År</t>
  </si>
  <si>
    <t>Årlig avkastning OSEBX</t>
  </si>
  <si>
    <t>OSEBX</t>
  </si>
  <si>
    <t>SPXTR</t>
  </si>
  <si>
    <t>Høyeste avkastning</t>
  </si>
  <si>
    <t>Laveste avkastning</t>
  </si>
  <si>
    <t>Risikojustert avkastning (ved Sharpe Ratio-metoden)</t>
  </si>
  <si>
    <t>Oslo Børs Hovedindeksen (OSEBX)</t>
  </si>
  <si>
    <t>S&amp;P 500 Total Return (SPXTR)</t>
  </si>
  <si>
    <t>Årlig avkastning SPXTR</t>
  </si>
  <si>
    <t>Laveste avkastning innenfor 95 % konfidensintervall</t>
  </si>
  <si>
    <t>Måned (jan. 1914 - aug. 2021)</t>
  </si>
  <si>
    <t>År (1914 - 2020)</t>
  </si>
  <si>
    <t>Månedlig avkastning</t>
  </si>
  <si>
    <t>Totalindeksen</t>
  </si>
  <si>
    <t>Hovedindeksen</t>
  </si>
  <si>
    <t>Måned (feb. 1988 - sep. 2021)</t>
  </si>
  <si>
    <t>År (1989 - 2020)</t>
  </si>
  <si>
    <t>Månedsintervall</t>
  </si>
  <si>
    <t>Årsintervall</t>
  </si>
  <si>
    <t>Data til histogram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</si>
</sst>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NOK&quot;\ * #,##0.00_-;\-&quot;NOK&quot;\ * #,##0.00_-;_-&quot;NOK&quot;\ * &quot;-&quot;??_-;_-@_-"/>
    <numFmt numFmtId="171" formatCode="mm/yyyy"/>
    <numFmt numFmtId="172" formatCode="m/yyyy"/>
  </numFmts>
  <fonts count="6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0" fontId="1" fillId="0" borderId="0" xfId="0" applyNumberFormat="1" applyFont="1"/>
    <xf numFmtId="171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0" fontId="2" fillId="0" borderId="0" xfId="0" applyNumberFormat="1" applyFont="1"/>
    <xf numFmtId="22" fontId="3" fillId="0" borderId="0" xfId="0" applyNumberFormat="1" applyFont="1"/>
    <xf numFmtId="171" fontId="4" fillId="0" borderId="0" xfId="0" applyNumberFormat="1" applyFont="1"/>
    <xf numFmtId="10" fontId="4" fillId="0" borderId="0" xfId="0" applyNumberFormat="1" applyFont="1"/>
    <xf numFmtId="0" fontId="3" fillId="0" borderId="0" xfId="0" applyNumberFormat="1" applyFont="1"/>
    <xf numFmtId="0" fontId="1" fillId="0" borderId="0" xfId="0" applyNumberFormat="1" applyFont="1"/>
    <xf numFmtId="17" fontId="5" fillId="0" borderId="0" xfId="0" applyNumberFormat="1" applyFont="1"/>
    <xf numFmtId="0" fontId="5" fillId="0" borderId="0" xfId="0" applyFont="1"/>
    <xf numFmtId="10" fontId="5" fillId="0" borderId="0" xfId="0" applyNumberFormat="1" applyFont="1"/>
    <xf numFmtId="2" fontId="4" fillId="0" borderId="0" xfId="0" applyNumberFormat="1" applyFont="1"/>
    <xf numFmtId="171" fontId="4" fillId="0" borderId="2" xfId="0" applyNumberFormat="1" applyFont="1" applyBorder="1"/>
    <xf numFmtId="2" fontId="4" fillId="0" borderId="2" xfId="0" applyNumberFormat="1" applyFont="1" applyBorder="1"/>
    <xf numFmtId="10" fontId="2" fillId="0" borderId="2" xfId="0" applyNumberFormat="1" applyFont="1" applyBorder="1"/>
    <xf numFmtId="2" fontId="2" fillId="0" borderId="0" xfId="0" applyNumberFormat="1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10" fontId="1" fillId="0" borderId="0" xfId="0" applyNumberFormat="1" applyFont="1" applyBorder="1"/>
    <xf numFmtId="172" fontId="1" fillId="0" borderId="5" xfId="0" applyNumberFormat="1" applyFont="1" applyBorder="1"/>
    <xf numFmtId="0" fontId="1" fillId="0" borderId="6" xfId="0" applyFont="1" applyBorder="1"/>
    <xf numFmtId="10" fontId="1" fillId="0" borderId="7" xfId="0" applyNumberFormat="1" applyFont="1" applyBorder="1"/>
    <xf numFmtId="172" fontId="1" fillId="0" borderId="8" xfId="0" applyNumberFormat="1" applyFont="1" applyBorder="1"/>
    <xf numFmtId="10" fontId="1" fillId="0" borderId="5" xfId="0" applyNumberFormat="1" applyFont="1" applyBorder="1"/>
    <xf numFmtId="0" fontId="2" fillId="0" borderId="6" xfId="0" applyFont="1" applyBorder="1"/>
    <xf numFmtId="0" fontId="1" fillId="0" borderId="8" xfId="0" applyFont="1" applyBorder="1"/>
    <xf numFmtId="0" fontId="1" fillId="2" borderId="10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" xfId="0" applyFont="1" applyBorder="1"/>
    <xf numFmtId="0" fontId="1" fillId="0" borderId="11" xfId="0" applyFont="1" applyBorder="1"/>
    <xf numFmtId="171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10" fontId="2" fillId="0" borderId="0" xfId="0" applyNumberFormat="1" applyFont="1" applyBorder="1"/>
    <xf numFmtId="172" fontId="2" fillId="0" borderId="5" xfId="0" applyNumberFormat="1" applyFont="1" applyBorder="1"/>
    <xf numFmtId="172" fontId="2" fillId="0" borderId="8" xfId="0" applyNumberFormat="1" applyFont="1" applyBorder="1"/>
    <xf numFmtId="10" fontId="2" fillId="0" borderId="7" xfId="0" applyNumberFormat="1" applyFont="1" applyBorder="1"/>
    <xf numFmtId="0" fontId="2" fillId="0" borderId="8" xfId="0" applyFont="1" applyBorder="1"/>
    <xf numFmtId="0" fontId="2" fillId="4" borderId="10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2" fillId="0" borderId="0" xfId="0" quotePrefix="1" applyFont="1" applyBorder="1"/>
    <xf numFmtId="0" fontId="2" fillId="0" borderId="7" xfId="0" applyFont="1" applyBorder="1"/>
    <xf numFmtId="44" fontId="2" fillId="4" borderId="10" xfId="0" applyNumberFormat="1" applyFont="1" applyFill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44" fontId="0" fillId="4" borderId="11" xfId="0" applyNumberForma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10" fontId="1" fillId="0" borderId="9" xfId="0" applyNumberFormat="1" applyFont="1" applyBorder="1"/>
    <xf numFmtId="10" fontId="1" fillId="0" borderId="12" xfId="0" applyNumberFormat="1" applyFont="1" applyBorder="1"/>
    <xf numFmtId="2" fontId="5" fillId="0" borderId="0" xfId="0" applyNumberFormat="1" applyFont="1"/>
    <xf numFmtId="2" fontId="1" fillId="0" borderId="0" xfId="0" applyNumberFormat="1" applyFont="1"/>
    <xf numFmtId="2" fontId="1" fillId="0" borderId="7" xfId="0" applyNumberFormat="1" applyFont="1" applyBorder="1"/>
    <xf numFmtId="2" fontId="1" fillId="0" borderId="13" xfId="0" applyNumberFormat="1" applyFont="1" applyBorder="1"/>
  </cellXfs>
  <cellStyles count="1"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  <numFmt numFmtId="22" formatCode="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  <numFmt numFmtId="171" formatCode="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none"/>
      </font>
      <numFmt numFmtId="171" formatCode="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14" formatCode="0.00%"/>
    </dxf>
  </dxfs>
  <tableStyles count="0" defaultTableStyle="TableStyleMedium2" defaultPivotStyle="PivotStyleLight16"/>
  <colors>
    <mruColors>
      <color rgb="FFA24E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Histogram - Årlig avkastning for hovedindeksen (1914-2020)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'Oslo Børs Hovedindeks'!$N$3:$N$14</c:f>
              <c:strCache>
                <c:ptCount val="12"/>
                <c:pt idx="0">
                  <c:v>&lt;-50%</c:v>
                </c:pt>
                <c:pt idx="1">
                  <c:v>-50 % til -40 %</c:v>
                </c:pt>
                <c:pt idx="2">
                  <c:v>-40 % til -30%</c:v>
                </c:pt>
                <c:pt idx="3">
                  <c:v>-30 % til -20 %</c:v>
                </c:pt>
                <c:pt idx="4">
                  <c:v>-20 % til -10 %</c:v>
                </c:pt>
                <c:pt idx="5">
                  <c:v>-10 % til  0%</c:v>
                </c:pt>
                <c:pt idx="6">
                  <c:v>&gt;0 % til 10 %</c:v>
                </c:pt>
                <c:pt idx="7">
                  <c:v>10 % til  20 %</c:v>
                </c:pt>
                <c:pt idx="8">
                  <c:v>20 % til 30%</c:v>
                </c:pt>
                <c:pt idx="9">
                  <c:v>30 % til 40 %</c:v>
                </c:pt>
                <c:pt idx="10">
                  <c:v>40 % til 50 %</c:v>
                </c:pt>
                <c:pt idx="11">
                  <c:v>&gt;50 %</c:v>
                </c:pt>
              </c:strCache>
            </c:strRef>
          </c:cat>
          <c:val>
            <c:numRef>
              <c:f>'Oslo Børs Hovedindeks'!$O$3:$O$14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13</c:v>
                </c:pt>
                <c:pt idx="5">
                  <c:v>22</c:v>
                </c:pt>
                <c:pt idx="6">
                  <c:v>21</c:v>
                </c:pt>
                <c:pt idx="7">
                  <c:v>16</c:v>
                </c:pt>
                <c:pt idx="8">
                  <c:v>7</c:v>
                </c:pt>
                <c:pt idx="9">
                  <c:v>8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C-7947-97A5-E0C46BC5628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1393018672"/>
        <c:axId val="1392665520"/>
      </c:barChart>
      <c:catAx>
        <c:axId val="1393018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392665520"/>
        <c:crosses val="autoZero"/>
        <c:auto val="1"/>
        <c:lblAlgn val="ctr"/>
        <c:lblOffset val="100"/>
        <c:noMultiLvlLbl val="0"/>
      </c:catAx>
      <c:valAx>
        <c:axId val="1392665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Antall ganger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39301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Histogram - Årlig avkastning for S&amp;P 500 Total Return (1989-2020)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'S&amp;P 500 Total Return'!$N$3:$N$14</c:f>
              <c:strCache>
                <c:ptCount val="12"/>
                <c:pt idx="0">
                  <c:v>&lt;-50%</c:v>
                </c:pt>
                <c:pt idx="1">
                  <c:v>-50 % til -40 %</c:v>
                </c:pt>
                <c:pt idx="2">
                  <c:v>-40 % til -30%</c:v>
                </c:pt>
                <c:pt idx="3">
                  <c:v>-30 % til -20 %</c:v>
                </c:pt>
                <c:pt idx="4">
                  <c:v>-20 % til -10 %</c:v>
                </c:pt>
                <c:pt idx="5">
                  <c:v>-10 % til  0%</c:v>
                </c:pt>
                <c:pt idx="6">
                  <c:v>&gt;0 % til 10 %</c:v>
                </c:pt>
                <c:pt idx="7">
                  <c:v>10 % til  20 %</c:v>
                </c:pt>
                <c:pt idx="8">
                  <c:v>20 % til 30%</c:v>
                </c:pt>
                <c:pt idx="9">
                  <c:v>30 % til 40 %</c:v>
                </c:pt>
                <c:pt idx="10">
                  <c:v>40 % til 50 %</c:v>
                </c:pt>
                <c:pt idx="11">
                  <c:v>&gt;50 %</c:v>
                </c:pt>
              </c:strCache>
            </c:strRef>
          </c:cat>
          <c:val>
            <c:numRef>
              <c:f>'S&amp;P 500 Total Return'!$O$3:$O$14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5-1641-8F3F-F2757E5168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1433454304"/>
        <c:axId val="1434413104"/>
      </c:barChart>
      <c:catAx>
        <c:axId val="14334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434413104"/>
        <c:crosses val="autoZero"/>
        <c:auto val="1"/>
        <c:lblAlgn val="ctr"/>
        <c:lblOffset val="100"/>
        <c:noMultiLvlLbl val="0"/>
      </c:catAx>
      <c:valAx>
        <c:axId val="1434413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0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/>
                  <a:t>Antall ganger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0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O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43345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Årlig avkastning 1990-2020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735019149796608"/>
          <c:w val="0.95064706647824426"/>
          <c:h val="0.693155791326688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'Sammenligning siste 30 år'!$D$1</c:f>
              <c:strCache>
                <c:ptCount val="1"/>
                <c:pt idx="0">
                  <c:v>Årlig avkastning SPXTR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108000" tIns="18000" rIns="180000" bIns="1800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F-31D5-6F45-8DB5-A7E3C9F739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108000" tIns="18000" rIns="108000" bIns="1800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'Sammenligning siste 30 år'!$A$2:$A$32</c:f>
              <c:numCache>
                <c:formatCode>General</c:formatCode>
                <c:ptCount val="31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  <c:pt idx="16">
                  <c:v>2004</c:v>
                </c:pt>
                <c:pt idx="17">
                  <c:v>2003</c:v>
                </c:pt>
                <c:pt idx="18">
                  <c:v>2002</c:v>
                </c:pt>
                <c:pt idx="19">
                  <c:v>2001</c:v>
                </c:pt>
                <c:pt idx="20">
                  <c:v>2000</c:v>
                </c:pt>
                <c:pt idx="21">
                  <c:v>1999</c:v>
                </c:pt>
                <c:pt idx="22">
                  <c:v>1998</c:v>
                </c:pt>
                <c:pt idx="23">
                  <c:v>1997</c:v>
                </c:pt>
                <c:pt idx="24">
                  <c:v>1996</c:v>
                </c:pt>
                <c:pt idx="25">
                  <c:v>1995</c:v>
                </c:pt>
                <c:pt idx="26">
                  <c:v>1994</c:v>
                </c:pt>
                <c:pt idx="27">
                  <c:v>1993</c:v>
                </c:pt>
                <c:pt idx="28">
                  <c:v>1992</c:v>
                </c:pt>
                <c:pt idx="29">
                  <c:v>1991</c:v>
                </c:pt>
                <c:pt idx="30">
                  <c:v>1990</c:v>
                </c:pt>
              </c:numCache>
            </c:numRef>
          </c:cat>
          <c:val>
            <c:numRef>
              <c:f>'Sammenligning siste 30 år'!$D$2:$D$32</c:f>
              <c:numCache>
                <c:formatCode>0.00%</c:formatCode>
                <c:ptCount val="31"/>
                <c:pt idx="0">
                  <c:v>0.18398826898926846</c:v>
                </c:pt>
                <c:pt idx="1">
                  <c:v>0.31486370986834444</c:v>
                </c:pt>
                <c:pt idx="2">
                  <c:v>-4.384241745255868E-2</c:v>
                </c:pt>
                <c:pt idx="3">
                  <c:v>0.21831601482707219</c:v>
                </c:pt>
                <c:pt idx="4">
                  <c:v>0.11959912078710477</c:v>
                </c:pt>
                <c:pt idx="5">
                  <c:v>1.3837599218982088E-2</c:v>
                </c:pt>
                <c:pt idx="6">
                  <c:v>0.1368836315708517</c:v>
                </c:pt>
                <c:pt idx="7">
                  <c:v>0.32388478062960191</c:v>
                </c:pt>
                <c:pt idx="8">
                  <c:v>0.16003223804274325</c:v>
                </c:pt>
                <c:pt idx="9">
                  <c:v>2.1118200436080148E-2</c:v>
                </c:pt>
                <c:pt idx="10">
                  <c:v>0.15063401360544226</c:v>
                </c:pt>
                <c:pt idx="11">
                  <c:v>0.26464232129829734</c:v>
                </c:pt>
                <c:pt idx="12">
                  <c:v>-0.36997610819389215</c:v>
                </c:pt>
                <c:pt idx="13">
                  <c:v>5.4937263566210648E-2</c:v>
                </c:pt>
                <c:pt idx="14">
                  <c:v>0.15794463807112513</c:v>
                </c:pt>
                <c:pt idx="15">
                  <c:v>4.9117835014309108E-2</c:v>
                </c:pt>
                <c:pt idx="16">
                  <c:v>0.10882102850382624</c:v>
                </c:pt>
                <c:pt idx="17">
                  <c:v>0.28684248085126618</c:v>
                </c:pt>
                <c:pt idx="18">
                  <c:v>-0.22100334778687813</c:v>
                </c:pt>
                <c:pt idx="19">
                  <c:v>-0.11886010983089956</c:v>
                </c:pt>
                <c:pt idx="20">
                  <c:v>-9.1040862768378417E-2</c:v>
                </c:pt>
                <c:pt idx="21">
                  <c:v>0.21041191370111556</c:v>
                </c:pt>
                <c:pt idx="22">
                  <c:v>0.28579017877765978</c:v>
                </c:pt>
                <c:pt idx="23">
                  <c:v>0.33362768251360508</c:v>
                </c:pt>
                <c:pt idx="24">
                  <c:v>0.22960961567597593</c:v>
                </c:pt>
                <c:pt idx="25">
                  <c:v>0.3757621024474127</c:v>
                </c:pt>
                <c:pt idx="26">
                  <c:v>1.3217177050334428E-2</c:v>
                </c:pt>
                <c:pt idx="27">
                  <c:v>0.1007787980936885</c:v>
                </c:pt>
                <c:pt idx="28">
                  <c:v>7.6204574359401978E-2</c:v>
                </c:pt>
                <c:pt idx="29">
                  <c:v>0.30465413595190816</c:v>
                </c:pt>
                <c:pt idx="30">
                  <c:v>-3.1048206425766445E-2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5-6F45-8DB5-A7E3C9F73938}"/>
            </c:ext>
          </c:extLst>
        </c:ser>
        <c:ser>
          <c:idx val="1"/>
          <c:order val="1"/>
          <c:tx>
            <c:strRef>
              <c:f>'Sammenligning siste 30 år'!$E$1</c:f>
              <c:strCache>
                <c:ptCount val="1"/>
                <c:pt idx="0">
                  <c:v>Årlig avkastning OSEBX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vert="horz" wrap="square" lIns="108000" tIns="19050" rIns="2160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ln>
                        <a:noFill/>
                      </a:ln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NO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3E-31D5-6F45-8DB5-A7E3C9F739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108000" tIns="19050" rIns="1080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'Sammenligning siste 30 år'!$A$2:$A$32</c:f>
              <c:numCache>
                <c:formatCode>General</c:formatCode>
                <c:ptCount val="31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2006</c:v>
                </c:pt>
                <c:pt idx="15">
                  <c:v>2005</c:v>
                </c:pt>
                <c:pt idx="16">
                  <c:v>2004</c:v>
                </c:pt>
                <c:pt idx="17">
                  <c:v>2003</c:v>
                </c:pt>
                <c:pt idx="18">
                  <c:v>2002</c:v>
                </c:pt>
                <c:pt idx="19">
                  <c:v>2001</c:v>
                </c:pt>
                <c:pt idx="20">
                  <c:v>2000</c:v>
                </c:pt>
                <c:pt idx="21">
                  <c:v>1999</c:v>
                </c:pt>
                <c:pt idx="22">
                  <c:v>1998</c:v>
                </c:pt>
                <c:pt idx="23">
                  <c:v>1997</c:v>
                </c:pt>
                <c:pt idx="24">
                  <c:v>1996</c:v>
                </c:pt>
                <c:pt idx="25">
                  <c:v>1995</c:v>
                </c:pt>
                <c:pt idx="26">
                  <c:v>1994</c:v>
                </c:pt>
                <c:pt idx="27">
                  <c:v>1993</c:v>
                </c:pt>
                <c:pt idx="28">
                  <c:v>1992</c:v>
                </c:pt>
                <c:pt idx="29">
                  <c:v>1991</c:v>
                </c:pt>
                <c:pt idx="30">
                  <c:v>1990</c:v>
                </c:pt>
              </c:numCache>
            </c:numRef>
          </c:cat>
          <c:val>
            <c:numRef>
              <c:f>'Sammenligning siste 30 år'!$E$2:$E$32</c:f>
              <c:numCache>
                <c:formatCode>0.00%</c:formatCode>
                <c:ptCount val="31"/>
                <c:pt idx="0">
                  <c:v>4.5650874546787845E-2</c:v>
                </c:pt>
                <c:pt idx="1">
                  <c:v>0.16509160072911588</c:v>
                </c:pt>
                <c:pt idx="2">
                  <c:v>-1.8400688420984745E-2</c:v>
                </c:pt>
                <c:pt idx="3">
                  <c:v>0.19095013140820916</c:v>
                </c:pt>
                <c:pt idx="4">
                  <c:v>0.12061608386976164</c:v>
                </c:pt>
                <c:pt idx="5">
                  <c:v>5.9397366120516715E-2</c:v>
                </c:pt>
                <c:pt idx="6">
                  <c:v>4.9520181144641517E-2</c:v>
                </c:pt>
                <c:pt idx="7">
                  <c:v>0.2359351270953991</c:v>
                </c:pt>
                <c:pt idx="8">
                  <c:v>0.15362443901805434</c:v>
                </c:pt>
                <c:pt idx="9">
                  <c:v>-2.8075845178882508E-2</c:v>
                </c:pt>
                <c:pt idx="10">
                  <c:v>6.5977517517080475E-2</c:v>
                </c:pt>
                <c:pt idx="11">
                  <c:v>0.64783840247955848</c:v>
                </c:pt>
                <c:pt idx="12">
                  <c:v>-0.54061618786390619</c:v>
                </c:pt>
                <c:pt idx="13">
                  <c:v>0.11462296490357216</c:v>
                </c:pt>
                <c:pt idx="14">
                  <c:v>0.34188824326293665</c:v>
                </c:pt>
                <c:pt idx="15">
                  <c:v>0.38638891492946681</c:v>
                </c:pt>
                <c:pt idx="16">
                  <c:v>0.38446242589834712</c:v>
                </c:pt>
                <c:pt idx="17">
                  <c:v>0.48399635448311784</c:v>
                </c:pt>
                <c:pt idx="18">
                  <c:v>-0.31086254336643149</c:v>
                </c:pt>
                <c:pt idx="19">
                  <c:v>-0.14613031242498375</c:v>
                </c:pt>
                <c:pt idx="20">
                  <c:v>3.1770289341080504E-2</c:v>
                </c:pt>
                <c:pt idx="21">
                  <c:v>0.48452245259416826</c:v>
                </c:pt>
                <c:pt idx="22">
                  <c:v>-0.26984940266579849</c:v>
                </c:pt>
                <c:pt idx="23">
                  <c:v>0.32199362070371595</c:v>
                </c:pt>
                <c:pt idx="24">
                  <c:v>0.32428400000000002</c:v>
                </c:pt>
                <c:pt idx="25">
                  <c:v>0.1159901336722895</c:v>
                </c:pt>
                <c:pt idx="26">
                  <c:v>7.1279441465169624E-2</c:v>
                </c:pt>
                <c:pt idx="27">
                  <c:v>0.64753305379604864</c:v>
                </c:pt>
                <c:pt idx="28">
                  <c:v>-0.10018135651167848</c:v>
                </c:pt>
                <c:pt idx="29">
                  <c:v>-9.4164804728611773E-2</c:v>
                </c:pt>
                <c:pt idx="30">
                  <c:v>-0.13450491961337441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5-6F45-8DB5-A7E3C9F739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42"/>
        <c:overlap val="-32"/>
        <c:axId val="1139228671"/>
        <c:axId val="1406977248"/>
      </c:barChart>
      <c:catAx>
        <c:axId val="1139228671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O"/>
          </a:p>
        </c:txPr>
        <c:crossAx val="1406977248"/>
        <c:crosses val="autoZero"/>
        <c:auto val="1"/>
        <c:lblAlgn val="ctr"/>
        <c:lblOffset val="100"/>
        <c:noMultiLvlLbl val="0"/>
      </c:catAx>
      <c:valAx>
        <c:axId val="1406977248"/>
        <c:scaling>
          <c:orientation val="minMax"/>
        </c:scaling>
        <c:delete val="1"/>
        <c:axPos val="r"/>
        <c:numFmt formatCode="0.00%" sourceLinked="1"/>
        <c:majorTickMark val="none"/>
        <c:minorTickMark val="none"/>
        <c:tickLblPos val="nextTo"/>
        <c:crossAx val="1139228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O"/>
        </a:p>
      </c:txPr>
    </c:legend>
    <c:plotVisOnly val="1"/>
    <c:dispBlanksAs val="gap"/>
    <c:showDLblsOverMax val="0"/>
  </c:chart>
  <c:spPr>
    <a:solidFill>
      <a:schemeClr val="lt1"/>
    </a:solidFill>
    <a:ln w="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9337</xdr:colOff>
      <xdr:row>16</xdr:row>
      <xdr:rowOff>1494</xdr:rowOff>
    </xdr:from>
    <xdr:to>
      <xdr:col>15</xdr:col>
      <xdr:colOff>25400</xdr:colOff>
      <xdr:row>35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B7D141-5B6E-4442-A8B6-8A75FD4436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863600</xdr:colOff>
      <xdr:row>35</xdr:row>
      <xdr:rowOff>139700</xdr:rowOff>
    </xdr:from>
    <xdr:to>
      <xdr:col>15</xdr:col>
      <xdr:colOff>33896</xdr:colOff>
      <xdr:row>36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A4A7B0-54B7-1B4A-91BF-2FA053BF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0400" y="9474200"/>
          <a:ext cx="1621396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16</xdr:row>
      <xdr:rowOff>12700</xdr:rowOff>
    </xdr:from>
    <xdr:to>
      <xdr:col>15</xdr:col>
      <xdr:colOff>0</xdr:colOff>
      <xdr:row>33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42F6B2-C01E-0141-A54B-0267114A79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774700</xdr:colOff>
      <xdr:row>33</xdr:row>
      <xdr:rowOff>114300</xdr:rowOff>
    </xdr:from>
    <xdr:to>
      <xdr:col>15</xdr:col>
      <xdr:colOff>21196</xdr:colOff>
      <xdr:row>34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B50E7B-3035-9949-B0A3-825B5AD0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82500" y="8915400"/>
          <a:ext cx="1621396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12700</xdr:rowOff>
    </xdr:from>
    <xdr:to>
      <xdr:col>12</xdr:col>
      <xdr:colOff>914400</xdr:colOff>
      <xdr:row>30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BDA958-E231-0847-9B16-3E2421F026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1651000</xdr:colOff>
      <xdr:row>30</xdr:row>
      <xdr:rowOff>254000</xdr:rowOff>
    </xdr:from>
    <xdr:to>
      <xdr:col>12</xdr:col>
      <xdr:colOff>910196</xdr:colOff>
      <xdr:row>32</xdr:row>
      <xdr:rowOff>23091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0760343-71E2-8C4B-A59C-66A20CD75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1000" y="8255000"/>
          <a:ext cx="1621396" cy="266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5E1125-3452-CD4B-A953-EBE252D499FB}" name="Table3" displayName="Table3" ref="A2:C1293" headerRowCount="0">
  <tableColumns count="3">
    <tableColumn id="1" xr3:uid="{2D8FFB4A-E1EA-124A-AF7D-DCFB4C548539}" name="Column1" totalsRowLabel="Total" headerRowDxfId="26" dataDxfId="25" totalsRowDxfId="27"/>
    <tableColumn id="2" xr3:uid="{27E839D3-F3C8-8545-A838-CEA45CCE364C}" name="Column2" headerRowDxfId="23" dataDxfId="22" totalsRowDxfId="24"/>
    <tableColumn id="3" xr3:uid="{F6861CC8-7D08-B741-89F4-95051255A460}" name="Column3" totalsRowFunction="sum" headerRowDxfId="20" dataDxfId="19" totalsRow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04B11C7-CDC5-8C4D-AEF8-8FDD899DBCDE}" name="Table4" displayName="Table4" ref="E2:G108" headerRowCount="0" totalsRowShown="0">
  <tableColumns count="3">
    <tableColumn id="1" xr3:uid="{7BF917E0-340D-D24B-9483-62D557CDCE81}" name="Column1" headerRowDxfId="14" dataDxfId="18">
      <calculatedColumnFormula>E2-1</calculatedColumnFormula>
    </tableColumn>
    <tableColumn id="2" xr3:uid="{3209D1AE-01EA-6E46-A60A-35688A870CCB}" name="Column2" headerRowDxfId="15" dataDxfId="13"/>
    <tableColumn id="3" xr3:uid="{6B6F3674-68B4-D54B-88B6-412A2FD8820E}" name="Column3" headerRowDxfId="16" dataDxfId="1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DF70AD-2827-9749-A3C3-CA439E66EDA5}" name="Table5" displayName="Table5" ref="A2:C405" headerRowCount="0" totalsRowShown="0">
  <tableColumns count="3">
    <tableColumn id="1" xr3:uid="{9EA04BD3-5CD4-3549-97BF-8EC44CDD062A}" name="Column1" headerRowDxfId="7" dataDxfId="12"/>
    <tableColumn id="2" xr3:uid="{5113C545-5E33-3646-A422-919A5F3568D2}" name="Column2" headerRowDxfId="8" dataDxfId="11"/>
    <tableColumn id="3" xr3:uid="{53569EE5-58B9-184F-A651-43C0961D444D}" name="Column3" headerRowDxfId="9" dataDxfId="1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EACE62B-DCDC-574C-855F-82E2948C86CE}" name="Table6" displayName="Table6" ref="E2:G33" headerRowCount="0" totalsRowShown="0">
  <tableColumns count="3">
    <tableColumn id="1" xr3:uid="{5C8DA145-1EC4-6F49-B6CA-E97436EDF706}" name="Column1" headerRowDxfId="1" dataDxfId="6"/>
    <tableColumn id="2" xr3:uid="{BF0A16E4-5EC0-1846-B56F-BDE7FB06FAEA}" name="Column2" headerRowDxfId="2" dataDxfId="5"/>
    <tableColumn id="3" xr3:uid="{4184B3CE-FAF4-C647-A518-E2307472418F}" name="Column3" headerRowDxfId="3" dataDxfId="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0471DA-C1FD-E848-B0CB-401FB9CA40B8}" name="Table2" displayName="Table2" ref="A2:E33" headerRowCount="0" totalsRowShown="0" headerRowDxfId="29" dataDxfId="28">
  <tableColumns count="5">
    <tableColumn id="1" xr3:uid="{C6980D6F-D335-DF43-966C-98F34283FACD}" name="Column1" headerRowDxfId="34" dataDxfId="33"/>
    <tableColumn id="2" xr3:uid="{857C03E7-52AF-CF4F-8393-FAE1CBC7EAEC}" name="Column2" headerRowDxfId="35" dataDxfId="32"/>
    <tableColumn id="3" xr3:uid="{E1D04992-9C55-5247-BB49-81E36154C87E}" name="Column3" headerRowDxfId="36" dataDxfId="0"/>
    <tableColumn id="4" xr3:uid="{D5F65F4E-6ED1-9848-B786-0768A1CA6514}" name="Column4" headerRowDxfId="37" dataDxfId="31"/>
    <tableColumn id="5" xr3:uid="{8C551D15-EFF1-2142-9606-A721042EB337}" name="Column5" headerRowDxfId="38" dataDxfId="3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52B7-23FC-0741-B88E-4ED89DE99FD1}">
  <dimension ref="A1:P5455"/>
  <sheetViews>
    <sheetView tabSelected="1" zoomScaleNormal="100" workbookViewId="0">
      <selection activeCell="D1" sqref="D1"/>
    </sheetView>
  </sheetViews>
  <sheetFormatPr baseColWidth="10" defaultRowHeight="21" x14ac:dyDescent="0.25"/>
  <cols>
    <col min="1" max="1" width="35.1640625" style="3" customWidth="1"/>
    <col min="2" max="2" width="38.6640625" style="4" customWidth="1"/>
    <col min="3" max="3" width="33.6640625" style="4" customWidth="1"/>
    <col min="4" max="4" width="18.5" style="4" customWidth="1"/>
    <col min="5" max="5" width="19.6640625" style="4" customWidth="1"/>
    <col min="6" max="6" width="38.5" style="4" customWidth="1"/>
    <col min="7" max="7" width="28.1640625" style="4" customWidth="1"/>
    <col min="8" max="8" width="16.1640625" style="4" customWidth="1"/>
    <col min="9" max="9" width="41.6640625" style="4" customWidth="1"/>
    <col min="10" max="10" width="16.6640625" style="4" customWidth="1"/>
    <col min="11" max="11" width="17.1640625" style="4" customWidth="1"/>
    <col min="12" max="12" width="32.33203125" style="4" customWidth="1"/>
    <col min="13" max="13" width="11" style="4" bestFit="1" customWidth="1"/>
    <col min="14" max="14" width="19.83203125" style="4" customWidth="1"/>
    <col min="15" max="15" width="12.33203125" style="4" customWidth="1"/>
    <col min="16" max="16" width="12.33203125" style="4" bestFit="1" customWidth="1"/>
    <col min="17" max="17" width="11" style="4" bestFit="1" customWidth="1"/>
    <col min="18" max="18" width="10.83203125" style="4"/>
    <col min="19" max="19" width="24" style="4" customWidth="1"/>
    <col min="20" max="16384" width="10.83203125" style="4"/>
  </cols>
  <sheetData>
    <row r="1" spans="1:16" x14ac:dyDescent="0.25">
      <c r="A1" s="37" t="s">
        <v>48</v>
      </c>
      <c r="B1" s="38" t="s">
        <v>44</v>
      </c>
      <c r="C1" s="38" t="s">
        <v>50</v>
      </c>
      <c r="E1" s="37" t="s">
        <v>49</v>
      </c>
      <c r="F1" s="38" t="s">
        <v>44</v>
      </c>
      <c r="G1" s="38" t="s">
        <v>22</v>
      </c>
      <c r="P1" s="5"/>
    </row>
    <row r="2" spans="1:16" x14ac:dyDescent="0.25">
      <c r="A2" s="3">
        <v>44439</v>
      </c>
      <c r="B2" s="16">
        <v>1141.8599999999999</v>
      </c>
      <c r="C2" s="7">
        <f>B2/B3-1</f>
        <v>6.6826533131147947E-3</v>
      </c>
      <c r="E2" s="4">
        <v>2020</v>
      </c>
      <c r="F2" s="16">
        <v>973.97</v>
      </c>
      <c r="G2" s="7">
        <f>F2/F3-1</f>
        <v>4.5650874546787845E-2</v>
      </c>
      <c r="I2" s="49" t="s">
        <v>55</v>
      </c>
      <c r="J2" s="50"/>
      <c r="K2" s="51"/>
      <c r="M2" s="54" t="s">
        <v>57</v>
      </c>
      <c r="N2" s="55"/>
      <c r="O2" s="56"/>
      <c r="P2" s="6"/>
    </row>
    <row r="3" spans="1:16" x14ac:dyDescent="0.25">
      <c r="A3" s="3">
        <v>44407</v>
      </c>
      <c r="B3" s="16">
        <v>1134.28</v>
      </c>
      <c r="C3" s="7">
        <f>B3/B4-1</f>
        <v>1.1882671995432359E-2</v>
      </c>
      <c r="E3" s="4">
        <v>2019</v>
      </c>
      <c r="F3" s="16">
        <v>931.44855870000004</v>
      </c>
      <c r="G3" s="7">
        <f>F3/F4-1</f>
        <v>0.16509160072911588</v>
      </c>
      <c r="I3" s="41" t="s">
        <v>17</v>
      </c>
      <c r="J3" s="42">
        <f>COUNT(C$2:C$1292)</f>
        <v>1291</v>
      </c>
      <c r="K3" s="43"/>
      <c r="M3" s="41">
        <v>-0.5</v>
      </c>
      <c r="N3" s="42" t="s">
        <v>24</v>
      </c>
      <c r="O3" s="43" cm="1">
        <f t="array" ref="O3:O14">FREQUENCY(G2:G107,M3:M13)</f>
        <v>1</v>
      </c>
    </row>
    <row r="4" spans="1:16" x14ac:dyDescent="0.25">
      <c r="A4" s="3">
        <v>44377</v>
      </c>
      <c r="B4" s="16">
        <v>1120.96</v>
      </c>
      <c r="C4" s="7">
        <f>B4/B5-1</f>
        <v>1.2976685342490635E-2</v>
      </c>
      <c r="E4" s="4">
        <v>2018</v>
      </c>
      <c r="F4" s="16">
        <v>799.46380020000004</v>
      </c>
      <c r="G4" s="7">
        <f>F4/F5-1</f>
        <v>-1.8400688420984745E-2</v>
      </c>
      <c r="I4" s="41" t="s">
        <v>18</v>
      </c>
      <c r="J4" s="44">
        <f>AVERAGE(C$2:C$1292)</f>
        <v>5.1918699645999945E-3</v>
      </c>
      <c r="K4" s="43"/>
      <c r="L4" s="7"/>
      <c r="M4" s="41">
        <v>-0.4</v>
      </c>
      <c r="N4" s="52" t="s">
        <v>26</v>
      </c>
      <c r="O4" s="43">
        <v>0</v>
      </c>
    </row>
    <row r="5" spans="1:16" x14ac:dyDescent="0.25">
      <c r="A5" s="3">
        <v>44347</v>
      </c>
      <c r="B5" s="16">
        <v>1106.5999999999999</v>
      </c>
      <c r="C5" s="7">
        <f>B5/B6-1</f>
        <v>2.8008732407450276E-2</v>
      </c>
      <c r="E5" s="4">
        <v>2017</v>
      </c>
      <c r="F5" s="16">
        <v>814.45024539999997</v>
      </c>
      <c r="G5" s="7">
        <f>F5/F6-1</f>
        <v>0.19095013140820916</v>
      </c>
      <c r="I5" s="41" t="s">
        <v>19</v>
      </c>
      <c r="J5" s="44">
        <f>_xlfn.STDEV.P(C$2:C$1292)</f>
        <v>4.7536302697713466E-2</v>
      </c>
      <c r="K5" s="43"/>
      <c r="M5" s="41">
        <v>-0.3</v>
      </c>
      <c r="N5" s="52" t="s">
        <v>27</v>
      </c>
      <c r="O5" s="43">
        <v>4</v>
      </c>
    </row>
    <row r="6" spans="1:16" x14ac:dyDescent="0.25">
      <c r="A6" s="3">
        <v>44316</v>
      </c>
      <c r="B6" s="16">
        <v>1076.45</v>
      </c>
      <c r="C6" s="7">
        <f>B6/B7-1</f>
        <v>1.6612205579585648E-2</v>
      </c>
      <c r="E6" s="4">
        <v>2016</v>
      </c>
      <c r="F6" s="16">
        <v>683.86595199999999</v>
      </c>
      <c r="G6" s="7">
        <f>F6/F7-1</f>
        <v>0.12061608386976164</v>
      </c>
      <c r="I6" s="41" t="s">
        <v>41</v>
      </c>
      <c r="J6" s="44">
        <f>MAX(C$2:C$1292)</f>
        <v>0.17604267687065978</v>
      </c>
      <c r="K6" s="45">
        <f>_xlfn.XLOOKUP(J6,C2:C1292,A2:A1292)</f>
        <v>6088</v>
      </c>
      <c r="M6" s="41">
        <v>-0.2</v>
      </c>
      <c r="N6" s="52" t="s">
        <v>28</v>
      </c>
      <c r="O6" s="43">
        <v>4</v>
      </c>
    </row>
    <row r="7" spans="1:16" x14ac:dyDescent="0.25">
      <c r="A7" s="3">
        <v>44286</v>
      </c>
      <c r="B7" s="16">
        <v>1058.8599999999999</v>
      </c>
      <c r="C7" s="7">
        <f>B7/B8-1</f>
        <v>5.14264152442232E-2</v>
      </c>
      <c r="E7" s="4">
        <v>2015</v>
      </c>
      <c r="F7" s="16">
        <v>610.25891190000004</v>
      </c>
      <c r="G7" s="7">
        <f>F7/F8-1</f>
        <v>5.9397366120516715E-2</v>
      </c>
      <c r="I7" s="30" t="s">
        <v>42</v>
      </c>
      <c r="J7" s="47">
        <f>MIN(C$2:C$1292)</f>
        <v>-0.27422999172660478</v>
      </c>
      <c r="K7" s="46">
        <f>_xlfn.XLOOKUP(J7,C2:C1292,A2:A1292)</f>
        <v>32081</v>
      </c>
      <c r="M7" s="41">
        <v>-0.1</v>
      </c>
      <c r="N7" s="52" t="s">
        <v>29</v>
      </c>
      <c r="O7" s="43">
        <v>13</v>
      </c>
    </row>
    <row r="8" spans="1:16" x14ac:dyDescent="0.25">
      <c r="A8" s="3">
        <v>44253</v>
      </c>
      <c r="B8" s="16">
        <v>1007.07</v>
      </c>
      <c r="C8" s="7">
        <f>B8/B9-1</f>
        <v>4.1545144275519696E-2</v>
      </c>
      <c r="E8" s="4">
        <v>2014</v>
      </c>
      <c r="F8" s="16">
        <v>576.04344830000002</v>
      </c>
      <c r="G8" s="7">
        <f>F8/F9-1</f>
        <v>4.9520181144641517E-2</v>
      </c>
      <c r="M8" s="41">
        <v>0</v>
      </c>
      <c r="N8" s="52" t="s">
        <v>30</v>
      </c>
      <c r="O8" s="43">
        <v>22</v>
      </c>
      <c r="P8" s="6"/>
    </row>
    <row r="9" spans="1:16" x14ac:dyDescent="0.25">
      <c r="A9" s="3">
        <v>44225</v>
      </c>
      <c r="B9" s="16">
        <v>966.9</v>
      </c>
      <c r="C9" s="7">
        <f>B9/B10-1</f>
        <v>-7.2589504810209871E-3</v>
      </c>
      <c r="E9" s="4">
        <v>2013</v>
      </c>
      <c r="F9" s="16">
        <v>548.86362229999997</v>
      </c>
      <c r="G9" s="7">
        <f>F9/F10-1</f>
        <v>0.2359351270953991</v>
      </c>
      <c r="I9" s="49" t="s">
        <v>56</v>
      </c>
      <c r="J9" s="50"/>
      <c r="K9" s="51"/>
      <c r="M9" s="41">
        <v>0.1</v>
      </c>
      <c r="N9" s="52" t="s">
        <v>31</v>
      </c>
      <c r="O9" s="43">
        <v>21</v>
      </c>
      <c r="P9" s="6"/>
    </row>
    <row r="10" spans="1:16" x14ac:dyDescent="0.25">
      <c r="A10" s="3">
        <v>44196</v>
      </c>
      <c r="B10" s="16">
        <v>973.97</v>
      </c>
      <c r="C10" s="7">
        <f>B10/B11-1</f>
        <v>4.6840572233149524E-2</v>
      </c>
      <c r="E10" s="4">
        <v>2012</v>
      </c>
      <c r="F10" s="16">
        <v>444.08772779999998</v>
      </c>
      <c r="G10" s="7">
        <f>F10/F11-1</f>
        <v>0.15362443901805434</v>
      </c>
      <c r="I10" s="41" t="s">
        <v>17</v>
      </c>
      <c r="J10" s="42">
        <f>COUNT(G$2:G$107)</f>
        <v>106</v>
      </c>
      <c r="K10" s="43"/>
      <c r="M10" s="41">
        <v>0.2</v>
      </c>
      <c r="N10" s="52" t="s">
        <v>32</v>
      </c>
      <c r="O10" s="43">
        <v>16</v>
      </c>
      <c r="P10" s="6"/>
    </row>
    <row r="11" spans="1:16" x14ac:dyDescent="0.25">
      <c r="A11" s="3">
        <v>44165</v>
      </c>
      <c r="B11" s="16">
        <v>930.39</v>
      </c>
      <c r="C11" s="7">
        <f>B11/B12-1</f>
        <v>0.1460121943708812</v>
      </c>
      <c r="E11" s="4">
        <v>2011</v>
      </c>
      <c r="F11" s="20">
        <v>384.95</v>
      </c>
      <c r="G11" s="7">
        <f>F11/F12-1</f>
        <v>-2.8075845178882508E-2</v>
      </c>
      <c r="I11" s="41" t="s">
        <v>18</v>
      </c>
      <c r="J11" s="44">
        <f>AVERAGE(G$2:G$107)</f>
        <v>7.4633573141069803E-2</v>
      </c>
      <c r="K11" s="43"/>
      <c r="M11" s="41">
        <v>0.3</v>
      </c>
      <c r="N11" s="52" t="s">
        <v>33</v>
      </c>
      <c r="O11" s="43">
        <v>7</v>
      </c>
      <c r="P11" s="6"/>
    </row>
    <row r="12" spans="1:16" x14ac:dyDescent="0.25">
      <c r="A12" s="3">
        <v>44134</v>
      </c>
      <c r="B12" s="16">
        <v>811.85</v>
      </c>
      <c r="C12" s="7">
        <f>B12/B13-1</f>
        <v>-5.1676809681225122E-2</v>
      </c>
      <c r="E12" s="4">
        <v>2010</v>
      </c>
      <c r="F12" s="20">
        <v>396.07</v>
      </c>
      <c r="G12" s="7">
        <f>F12/F13-1</f>
        <v>6.5977517517080475E-2</v>
      </c>
      <c r="I12" s="41" t="s">
        <v>19</v>
      </c>
      <c r="J12" s="44">
        <f>_xlfn.STDEV.P(G$2:G$107)</f>
        <v>0.23526236852824767</v>
      </c>
      <c r="K12" s="43"/>
      <c r="M12" s="41">
        <v>0.4</v>
      </c>
      <c r="N12" s="52" t="s">
        <v>34</v>
      </c>
      <c r="O12" s="43">
        <v>8</v>
      </c>
      <c r="P12" s="6"/>
    </row>
    <row r="13" spans="1:16" x14ac:dyDescent="0.25">
      <c r="A13" s="3">
        <v>44104</v>
      </c>
      <c r="B13" s="16">
        <v>856.09</v>
      </c>
      <c r="C13" s="7">
        <f>B13/B14-1</f>
        <v>-3.6892209575680734E-3</v>
      </c>
      <c r="E13" s="4">
        <f>E12-1</f>
        <v>2009</v>
      </c>
      <c r="F13" s="20">
        <v>371.55567869999999</v>
      </c>
      <c r="G13" s="7">
        <f>F13/F14-1</f>
        <v>0.64783840247955848</v>
      </c>
      <c r="I13" s="41" t="s">
        <v>41</v>
      </c>
      <c r="J13" s="44">
        <f>MAX(G$2:G$107)</f>
        <v>0.90217523895701213</v>
      </c>
      <c r="K13" s="43">
        <f>_xlfn.XLOOKUP(J13,G2:G107,E2:E107)</f>
        <v>1983</v>
      </c>
      <c r="M13" s="41">
        <v>0.5</v>
      </c>
      <c r="N13" s="52" t="s">
        <v>35</v>
      </c>
      <c r="O13" s="43">
        <v>4</v>
      </c>
      <c r="P13" s="6"/>
    </row>
    <row r="14" spans="1:16" x14ac:dyDescent="0.25">
      <c r="A14" s="3">
        <v>44074</v>
      </c>
      <c r="B14" s="16">
        <v>859.26</v>
      </c>
      <c r="C14" s="7">
        <f>B14/B15-1</f>
        <v>3.9976761918594006E-2</v>
      </c>
      <c r="E14" s="4">
        <f t="shared" ref="E14:E77" si="0">E13-1</f>
        <v>2008</v>
      </c>
      <c r="F14" s="20">
        <v>225.4806528</v>
      </c>
      <c r="G14" s="7">
        <f>F14/F15-1</f>
        <v>-0.54061618786390619</v>
      </c>
      <c r="I14" s="41" t="s">
        <v>42</v>
      </c>
      <c r="J14" s="44">
        <f>MIN(G$2:G$107)</f>
        <v>-0.54061618786390619</v>
      </c>
      <c r="K14" s="43">
        <f>_xlfn.XLOOKUP(J14,G2:G107,E2:E107)</f>
        <v>2008</v>
      </c>
      <c r="M14" s="30"/>
      <c r="N14" s="53" t="s">
        <v>36</v>
      </c>
      <c r="O14" s="48">
        <v>6</v>
      </c>
      <c r="P14" s="6"/>
    </row>
    <row r="15" spans="1:16" x14ac:dyDescent="0.25">
      <c r="A15" s="3">
        <v>44043</v>
      </c>
      <c r="B15" s="16">
        <v>826.23</v>
      </c>
      <c r="C15" s="7">
        <f>B15/B16-1</f>
        <v>3.8995498101154435E-2</v>
      </c>
      <c r="E15" s="4">
        <f t="shared" si="0"/>
        <v>2007</v>
      </c>
      <c r="F15" s="20">
        <v>490.83282179999998</v>
      </c>
      <c r="G15" s="7">
        <f>F15/F16-1</f>
        <v>0.11462296490357216</v>
      </c>
      <c r="I15" s="30" t="s">
        <v>23</v>
      </c>
      <c r="J15" s="47">
        <f>_xlfn.RRI(J10,F108,F2)</f>
        <v>4.9311752699889855E-2</v>
      </c>
      <c r="K15" s="48"/>
      <c r="N15" s="8"/>
      <c r="O15" s="6"/>
      <c r="P15" s="6"/>
    </row>
    <row r="16" spans="1:16" x14ac:dyDescent="0.25">
      <c r="A16" s="3">
        <v>44012</v>
      </c>
      <c r="B16" s="16">
        <v>795.22</v>
      </c>
      <c r="C16" s="7">
        <f>B16/B17-1</f>
        <v>-1.9453543682618202E-3</v>
      </c>
      <c r="E16" s="4">
        <f t="shared" si="0"/>
        <v>2006</v>
      </c>
      <c r="F16" s="20">
        <v>440.35771490000002</v>
      </c>
      <c r="G16" s="7">
        <f>F16/F17-1</f>
        <v>0.34188824326293665</v>
      </c>
      <c r="N16" s="8"/>
      <c r="O16" s="6"/>
      <c r="P16" s="6"/>
    </row>
    <row r="17" spans="1:16" x14ac:dyDescent="0.25">
      <c r="A17" s="3">
        <v>43980</v>
      </c>
      <c r="B17" s="16">
        <v>796.77</v>
      </c>
      <c r="C17" s="7">
        <f>B17/B18-1</f>
        <v>2.7944420791887525E-2</v>
      </c>
      <c r="E17" s="4">
        <f t="shared" si="0"/>
        <v>2005</v>
      </c>
      <c r="F17" s="20">
        <v>328.16273419999999</v>
      </c>
      <c r="G17" s="7">
        <f>F17/F18-1</f>
        <v>0.38638891492946681</v>
      </c>
      <c r="N17" s="8"/>
      <c r="O17" s="6"/>
      <c r="P17" s="6"/>
    </row>
    <row r="18" spans="1:16" x14ac:dyDescent="0.25">
      <c r="A18" s="3">
        <v>43951</v>
      </c>
      <c r="B18" s="16">
        <v>775.11</v>
      </c>
      <c r="C18" s="7">
        <f>B18/B19-1</f>
        <v>9.6136715845978715E-2</v>
      </c>
      <c r="E18" s="4">
        <f t="shared" si="0"/>
        <v>2004</v>
      </c>
      <c r="F18" s="20">
        <v>236.70322999999999</v>
      </c>
      <c r="G18" s="7">
        <f>F18/F19-1</f>
        <v>0.38446242589834712</v>
      </c>
      <c r="N18" s="8"/>
      <c r="O18" s="6"/>
      <c r="P18" s="6"/>
    </row>
    <row r="19" spans="1:16" x14ac:dyDescent="0.25">
      <c r="A19" s="9">
        <v>43921</v>
      </c>
      <c r="B19" s="16">
        <v>707.12894549999999</v>
      </c>
      <c r="C19" s="7">
        <f>B19/B20-1</f>
        <v>-0.14830153239882915</v>
      </c>
      <c r="E19" s="4">
        <f t="shared" si="0"/>
        <v>2003</v>
      </c>
      <c r="F19" s="20">
        <v>170.97121999999999</v>
      </c>
      <c r="G19" s="7">
        <f>F19/F20-1</f>
        <v>0.48399635448311784</v>
      </c>
      <c r="N19" s="8"/>
      <c r="O19" s="6"/>
      <c r="P19" s="6"/>
    </row>
    <row r="20" spans="1:16" x14ac:dyDescent="0.25">
      <c r="A20" s="9">
        <v>43889</v>
      </c>
      <c r="B20" s="16">
        <v>830.25738850000005</v>
      </c>
      <c r="C20" s="7">
        <f>B20/B21-1</f>
        <v>-9.1437990562768579E-2</v>
      </c>
      <c r="E20" s="4">
        <f t="shared" si="0"/>
        <v>2002</v>
      </c>
      <c r="F20" s="20">
        <v>115.21</v>
      </c>
      <c r="G20" s="7">
        <f>F20/F21-1</f>
        <v>-0.31086254336643149</v>
      </c>
      <c r="O20" s="6"/>
      <c r="P20" s="6"/>
    </row>
    <row r="21" spans="1:16" x14ac:dyDescent="0.25">
      <c r="A21" s="9">
        <v>43861</v>
      </c>
      <c r="B21" s="16">
        <v>913.81477529999995</v>
      </c>
      <c r="C21" s="7">
        <f>B21/B22-1</f>
        <v>-1.8931569795557102E-2</v>
      </c>
      <c r="E21" s="4">
        <f t="shared" si="0"/>
        <v>2001</v>
      </c>
      <c r="F21" s="20">
        <v>167.18</v>
      </c>
      <c r="G21" s="7">
        <f>F21/F22-1</f>
        <v>-0.14613031242498375</v>
      </c>
      <c r="O21" s="6"/>
      <c r="P21" s="6"/>
    </row>
    <row r="22" spans="1:16" x14ac:dyDescent="0.25">
      <c r="A22" s="9">
        <v>43830</v>
      </c>
      <c r="B22" s="16">
        <v>931.44855870000004</v>
      </c>
      <c r="C22" s="7">
        <f>B22/B23-1</f>
        <v>3.2132024554495819E-2</v>
      </c>
      <c r="E22" s="4">
        <f t="shared" si="0"/>
        <v>2000</v>
      </c>
      <c r="F22" s="20">
        <v>195.791</v>
      </c>
      <c r="G22" s="7">
        <f>F22/F23-1</f>
        <v>3.1770289341080504E-2</v>
      </c>
      <c r="O22" s="6"/>
      <c r="P22" s="6"/>
    </row>
    <row r="23" spans="1:16" x14ac:dyDescent="0.25">
      <c r="A23" s="9">
        <v>43799</v>
      </c>
      <c r="B23" s="16">
        <v>902.45098159999998</v>
      </c>
      <c r="C23" s="7">
        <f>B23/B24-1</f>
        <v>4.9058323595176923E-3</v>
      </c>
      <c r="E23" s="4">
        <f t="shared" si="0"/>
        <v>1999</v>
      </c>
      <c r="F23" s="20">
        <v>189.76220000000001</v>
      </c>
      <c r="G23" s="7">
        <f>F23/F24-1</f>
        <v>0.48452245259416826</v>
      </c>
      <c r="O23" s="6"/>
      <c r="P23" s="10"/>
    </row>
    <row r="24" spans="1:16" x14ac:dyDescent="0.25">
      <c r="A24" s="9">
        <v>43769</v>
      </c>
      <c r="B24" s="16">
        <v>898.04532180000001</v>
      </c>
      <c r="C24" s="7">
        <f>B24/B25-1</f>
        <v>1.2905266806888527E-2</v>
      </c>
      <c r="E24" s="4">
        <f t="shared" si="0"/>
        <v>1998</v>
      </c>
      <c r="F24" s="20">
        <v>127.8271</v>
      </c>
      <c r="G24" s="7">
        <f>F24/F25-1</f>
        <v>-0.26984940266579849</v>
      </c>
      <c r="O24" s="6"/>
      <c r="P24" s="6"/>
    </row>
    <row r="25" spans="1:16" x14ac:dyDescent="0.25">
      <c r="A25" s="9">
        <v>43738</v>
      </c>
      <c r="B25" s="16">
        <v>886.60346749999997</v>
      </c>
      <c r="C25" s="7">
        <f>B25/B26-1</f>
        <v>2.93940426758037E-2</v>
      </c>
      <c r="E25" s="4">
        <f t="shared" si="0"/>
        <v>1997</v>
      </c>
      <c r="F25" s="20">
        <v>175.06950000000001</v>
      </c>
      <c r="G25" s="7">
        <f>F25/F26-1</f>
        <v>0.32199362070371595</v>
      </c>
      <c r="O25" s="6"/>
      <c r="P25" s="6"/>
    </row>
    <row r="26" spans="1:16" x14ac:dyDescent="0.25">
      <c r="A26" s="9">
        <v>43708</v>
      </c>
      <c r="B26" s="16">
        <v>861.2867675</v>
      </c>
      <c r="C26" s="7">
        <f>B26/B27-1</f>
        <v>2.5020226490328756E-3</v>
      </c>
      <c r="E26" s="4">
        <f t="shared" si="0"/>
        <v>1996</v>
      </c>
      <c r="F26" s="20">
        <v>132.42840000000001</v>
      </c>
      <c r="G26" s="7">
        <f>F26/F27-1</f>
        <v>0.32428400000000002</v>
      </c>
      <c r="N26" s="8"/>
      <c r="O26" s="6"/>
      <c r="P26" s="6"/>
    </row>
    <row r="27" spans="1:16" x14ac:dyDescent="0.25">
      <c r="A27" s="9">
        <v>43677</v>
      </c>
      <c r="B27" s="16">
        <v>859.13718679999999</v>
      </c>
      <c r="C27" s="7">
        <f>B27/B28-1</f>
        <v>-6.3474446022091513E-3</v>
      </c>
      <c r="E27" s="4">
        <f t="shared" si="0"/>
        <v>1995</v>
      </c>
      <c r="F27" s="20">
        <v>100</v>
      </c>
      <c r="G27" s="7">
        <f>F27/F28-1</f>
        <v>0.1159901336722895</v>
      </c>
      <c r="N27" s="8"/>
      <c r="O27" s="6"/>
      <c r="P27" s="6"/>
    </row>
    <row r="28" spans="1:16" x14ac:dyDescent="0.25">
      <c r="A28" s="9">
        <v>43646</v>
      </c>
      <c r="B28" s="16">
        <v>864.62534830000004</v>
      </c>
      <c r="C28" s="7">
        <f>B28/B29-1</f>
        <v>1.4706023408489921E-2</v>
      </c>
      <c r="E28" s="4">
        <f t="shared" si="0"/>
        <v>1994</v>
      </c>
      <c r="F28" s="20">
        <v>89.606526959999997</v>
      </c>
      <c r="G28" s="7">
        <f>F28/F29-1</f>
        <v>7.1279441465169624E-2</v>
      </c>
      <c r="N28" s="8"/>
      <c r="O28" s="6"/>
      <c r="P28" s="6"/>
    </row>
    <row r="29" spans="1:16" x14ac:dyDescent="0.25">
      <c r="A29" s="9">
        <v>43616</v>
      </c>
      <c r="B29" s="16">
        <v>852.09442769999998</v>
      </c>
      <c r="C29" s="7">
        <f>B29/B30-1</f>
        <v>-3.2711400490718301E-2</v>
      </c>
      <c r="E29" s="4">
        <f t="shared" si="0"/>
        <v>1993</v>
      </c>
      <c r="F29" s="20">
        <v>83.644400790000006</v>
      </c>
      <c r="G29" s="7">
        <f>F29/F30-1</f>
        <v>0.64753305379604864</v>
      </c>
      <c r="N29" s="8"/>
      <c r="O29" s="6"/>
      <c r="P29" s="6"/>
    </row>
    <row r="30" spans="1:16" x14ac:dyDescent="0.25">
      <c r="A30" s="9">
        <v>43585</v>
      </c>
      <c r="B30" s="16">
        <v>880.91023519999999</v>
      </c>
      <c r="C30" s="7">
        <f>B30/B31-1</f>
        <v>2.062477581512856E-2</v>
      </c>
      <c r="E30" s="4">
        <f t="shared" si="0"/>
        <v>1992</v>
      </c>
      <c r="F30" s="20">
        <v>50.76948265</v>
      </c>
      <c r="G30" s="7">
        <f>F30/F31-1</f>
        <v>-0.10018135651167848</v>
      </c>
      <c r="N30" s="8"/>
      <c r="O30" s="6"/>
      <c r="P30" s="6"/>
    </row>
    <row r="31" spans="1:16" x14ac:dyDescent="0.25">
      <c r="A31" s="9">
        <v>43555</v>
      </c>
      <c r="B31" s="16">
        <v>863.10880950000001</v>
      </c>
      <c r="C31" s="7">
        <f>B31/B32-1</f>
        <v>-2.5146766696495515E-3</v>
      </c>
      <c r="E31" s="4">
        <f t="shared" si="0"/>
        <v>1991</v>
      </c>
      <c r="F31" s="20">
        <v>56.421905700000003</v>
      </c>
      <c r="G31" s="7">
        <f>F31/F32-1</f>
        <v>-9.4164804728611773E-2</v>
      </c>
      <c r="N31" s="8"/>
      <c r="O31" s="6"/>
      <c r="P31" s="6"/>
    </row>
    <row r="32" spans="1:16" x14ac:dyDescent="0.25">
      <c r="A32" s="9">
        <v>43524</v>
      </c>
      <c r="B32" s="16">
        <v>865.28472079999995</v>
      </c>
      <c r="C32" s="7">
        <f>B32/B33-1</f>
        <v>3.5886543411828953E-2</v>
      </c>
      <c r="E32" s="4">
        <f t="shared" si="0"/>
        <v>1990</v>
      </c>
      <c r="F32" s="20">
        <v>62.287164369999999</v>
      </c>
      <c r="G32" s="7">
        <f>F32/F33-1</f>
        <v>-0.13450491961337441</v>
      </c>
      <c r="N32" s="8"/>
      <c r="O32" s="6"/>
      <c r="P32" s="6"/>
    </row>
    <row r="33" spans="1:16" x14ac:dyDescent="0.25">
      <c r="A33" s="9">
        <v>43496</v>
      </c>
      <c r="B33" s="16">
        <v>835.30839000000003</v>
      </c>
      <c r="C33" s="7">
        <f>B33/B34-1</f>
        <v>4.4835788425983569E-2</v>
      </c>
      <c r="E33" s="4">
        <f t="shared" si="0"/>
        <v>1989</v>
      </c>
      <c r="F33" s="20">
        <v>71.967092339999994</v>
      </c>
      <c r="G33" s="7">
        <f>F33/F34-1</f>
        <v>0.54449096730853896</v>
      </c>
      <c r="N33" s="8"/>
      <c r="O33" s="6"/>
      <c r="P33" s="6"/>
    </row>
    <row r="34" spans="1:16" x14ac:dyDescent="0.25">
      <c r="A34" s="9">
        <v>43465</v>
      </c>
      <c r="B34" s="16">
        <v>799.46380020000004</v>
      </c>
      <c r="C34" s="7">
        <f>B34/B35-1</f>
        <v>-7.1449084165709054E-2</v>
      </c>
      <c r="E34" s="4">
        <f t="shared" si="0"/>
        <v>1988</v>
      </c>
      <c r="F34" s="20">
        <v>46.595994320000003</v>
      </c>
      <c r="G34" s="7">
        <f>F34/F35-1</f>
        <v>0.37713709649609206</v>
      </c>
      <c r="N34" s="8"/>
      <c r="O34" s="6"/>
      <c r="P34" s="6"/>
    </row>
    <row r="35" spans="1:16" x14ac:dyDescent="0.25">
      <c r="A35" s="9">
        <v>43434</v>
      </c>
      <c r="B35" s="16">
        <v>860.98003519999997</v>
      </c>
      <c r="C35" s="7">
        <f>B35/B36-1</f>
        <v>-3.2238626815174531E-2</v>
      </c>
      <c r="E35" s="4">
        <f t="shared" si="0"/>
        <v>1987</v>
      </c>
      <c r="F35" s="20">
        <v>33.835407119999999</v>
      </c>
      <c r="G35" s="7">
        <f>F35/F36-1</f>
        <v>-0.11828492192382378</v>
      </c>
      <c r="N35" s="8"/>
      <c r="O35" s="6"/>
      <c r="P35" s="6"/>
    </row>
    <row r="36" spans="1:16" x14ac:dyDescent="0.25">
      <c r="A36" s="9">
        <v>43404</v>
      </c>
      <c r="B36" s="16">
        <v>889.66150029999994</v>
      </c>
      <c r="C36" s="7">
        <f>B36/B37-1</f>
        <v>-5.1797662792421262E-2</v>
      </c>
      <c r="E36" s="4">
        <f t="shared" si="0"/>
        <v>1986</v>
      </c>
      <c r="F36" s="20">
        <v>38.374536130000003</v>
      </c>
      <c r="G36" s="7">
        <f>F36/F37-1</f>
        <v>-8.8767939779552218E-2</v>
      </c>
      <c r="N36" s="8"/>
      <c r="O36" s="6"/>
      <c r="P36" s="6"/>
    </row>
    <row r="37" spans="1:16" x14ac:dyDescent="0.25">
      <c r="A37" s="9">
        <v>43373</v>
      </c>
      <c r="B37" s="16">
        <v>938.26123959999995</v>
      </c>
      <c r="C37" s="7">
        <f>B37/B38-1</f>
        <v>3.482177271093323E-2</v>
      </c>
      <c r="E37" s="4">
        <f t="shared" si="0"/>
        <v>1985</v>
      </c>
      <c r="F37" s="20">
        <v>42.112802879999997</v>
      </c>
      <c r="G37" s="7">
        <f>F37/F38-1</f>
        <v>0.30736975841518244</v>
      </c>
      <c r="N37" s="8"/>
      <c r="O37" s="6"/>
      <c r="P37" s="6"/>
    </row>
    <row r="38" spans="1:16" x14ac:dyDescent="0.25">
      <c r="A38" s="9">
        <v>43343</v>
      </c>
      <c r="B38" s="16">
        <v>906.68873069999995</v>
      </c>
      <c r="C38" s="7">
        <f>B38/B39-1</f>
        <v>1.1477373395239798E-2</v>
      </c>
      <c r="E38" s="4">
        <f t="shared" si="0"/>
        <v>1984</v>
      </c>
      <c r="F38" s="20">
        <v>32.211853310000002</v>
      </c>
      <c r="G38" s="7">
        <f>F38/F39-1</f>
        <v>0.23917493316808369</v>
      </c>
      <c r="N38" s="8"/>
      <c r="O38" s="6"/>
      <c r="P38" s="6"/>
    </row>
    <row r="39" spans="1:16" x14ac:dyDescent="0.25">
      <c r="A39" s="9">
        <v>43312</v>
      </c>
      <c r="B39" s="16">
        <v>896.40040850000003</v>
      </c>
      <c r="C39" s="7">
        <f>B39/B40-1</f>
        <v>1.9629603761050163E-2</v>
      </c>
      <c r="E39" s="4">
        <f t="shared" si="0"/>
        <v>1983</v>
      </c>
      <c r="F39" s="20">
        <v>25.994597250000002</v>
      </c>
      <c r="G39" s="7">
        <f>F39/F40-1</f>
        <v>0.90217523895701213</v>
      </c>
      <c r="N39" s="8"/>
      <c r="O39" s="6"/>
      <c r="P39" s="6"/>
    </row>
    <row r="40" spans="1:16" x14ac:dyDescent="0.25">
      <c r="A40" s="9">
        <v>43281</v>
      </c>
      <c r="B40" s="16">
        <v>879.14317630000005</v>
      </c>
      <c r="C40" s="7">
        <f>B40/B41-1</f>
        <v>4.1367194928425555E-3</v>
      </c>
      <c r="E40" s="4">
        <f t="shared" si="0"/>
        <v>1982</v>
      </c>
      <c r="F40" s="20">
        <v>13.665721599999999</v>
      </c>
      <c r="G40" s="7">
        <f>F40/F41-1</f>
        <v>-0.16952428964720601</v>
      </c>
      <c r="N40" s="8"/>
      <c r="O40" s="6"/>
      <c r="P40" s="6"/>
    </row>
    <row r="41" spans="1:16" x14ac:dyDescent="0.25">
      <c r="A41" s="9">
        <v>43251</v>
      </c>
      <c r="B41" s="16">
        <v>875.52138990000003</v>
      </c>
      <c r="C41" s="7">
        <f>B41/B42-1</f>
        <v>1.8092606244155762E-2</v>
      </c>
      <c r="E41" s="4">
        <f t="shared" si="0"/>
        <v>1981</v>
      </c>
      <c r="F41" s="20">
        <v>16.45529355</v>
      </c>
      <c r="G41" s="7">
        <f>F41/F42-1</f>
        <v>0.14569090018557374</v>
      </c>
      <c r="N41" s="8"/>
      <c r="O41" s="6"/>
      <c r="P41" s="6"/>
    </row>
    <row r="42" spans="1:16" x14ac:dyDescent="0.25">
      <c r="A42" s="9">
        <v>43220</v>
      </c>
      <c r="B42" s="16">
        <v>859.96242830000006</v>
      </c>
      <c r="C42" s="7">
        <f>B42/B43-1</f>
        <v>6.7850657073291742E-2</v>
      </c>
      <c r="E42" s="4">
        <f t="shared" si="0"/>
        <v>1980</v>
      </c>
      <c r="F42" s="20">
        <v>14.36276883</v>
      </c>
      <c r="G42" s="7">
        <f>F42/F43-1</f>
        <v>-8.0403789996707498E-2</v>
      </c>
      <c r="N42" s="8"/>
      <c r="O42" s="6"/>
      <c r="P42" s="6"/>
    </row>
    <row r="43" spans="1:16" x14ac:dyDescent="0.25">
      <c r="A43" s="9">
        <v>43190</v>
      </c>
      <c r="B43" s="16">
        <v>805.32087760000002</v>
      </c>
      <c r="C43" s="7">
        <f>B43/B44-1</f>
        <v>-1.7626245546220498E-2</v>
      </c>
      <c r="E43" s="4">
        <f t="shared" si="0"/>
        <v>1979</v>
      </c>
      <c r="F43" s="20">
        <v>15.61856027</v>
      </c>
      <c r="G43" s="7">
        <f>F43/F44-1</f>
        <v>0.55550964254450652</v>
      </c>
      <c r="N43" s="8"/>
      <c r="O43" s="6"/>
      <c r="P43" s="6"/>
    </row>
    <row r="44" spans="1:16" x14ac:dyDescent="0.25">
      <c r="A44" s="9">
        <v>43159</v>
      </c>
      <c r="B44" s="16">
        <v>819.77035109999997</v>
      </c>
      <c r="C44" s="7">
        <f>B44/B45-1</f>
        <v>1.0805473579146518E-2</v>
      </c>
      <c r="E44" s="4">
        <f t="shared" si="0"/>
        <v>1978</v>
      </c>
      <c r="F44" s="20">
        <v>10.04079939</v>
      </c>
      <c r="G44" s="7">
        <f>F44/F45-1</f>
        <v>2.8620005536696524E-2</v>
      </c>
      <c r="N44" s="8"/>
      <c r="O44" s="6"/>
      <c r="P44" s="6"/>
    </row>
    <row r="45" spans="1:16" x14ac:dyDescent="0.25">
      <c r="A45" s="9">
        <v>43131</v>
      </c>
      <c r="B45" s="16">
        <v>811.00703599999997</v>
      </c>
      <c r="C45" s="7">
        <f>B45/B46-1</f>
        <v>-4.2276485512124928E-3</v>
      </c>
      <c r="E45" s="4">
        <f t="shared" si="0"/>
        <v>1977</v>
      </c>
      <c r="F45" s="20">
        <v>9.7614272870000001</v>
      </c>
      <c r="G45" s="7">
        <f>F45/F46-1</f>
        <v>-0.25532812844338926</v>
      </c>
      <c r="N45" s="8"/>
      <c r="O45" s="6"/>
      <c r="P45" s="6"/>
    </row>
    <row r="46" spans="1:16" x14ac:dyDescent="0.25">
      <c r="A46" s="9">
        <v>43100</v>
      </c>
      <c r="B46" s="16">
        <v>814.45024539999997</v>
      </c>
      <c r="C46" s="7">
        <f>B46/B47-1</f>
        <v>2.2115660286952332E-2</v>
      </c>
      <c r="E46" s="4">
        <f t="shared" si="0"/>
        <v>1976</v>
      </c>
      <c r="F46" s="20">
        <v>13.10836042</v>
      </c>
      <c r="G46" s="7">
        <f>F46/F47-1</f>
        <v>8.0483356584188037E-2</v>
      </c>
      <c r="N46" s="8"/>
      <c r="O46" s="6"/>
      <c r="P46" s="6"/>
    </row>
    <row r="47" spans="1:16" x14ac:dyDescent="0.25">
      <c r="A47" s="9">
        <v>43069</v>
      </c>
      <c r="B47" s="16">
        <v>796.82787089999999</v>
      </c>
      <c r="C47" s="7">
        <f>B47/B48-1</f>
        <v>-1.2546513086461264E-2</v>
      </c>
      <c r="E47" s="4">
        <f t="shared" si="0"/>
        <v>1975</v>
      </c>
      <c r="F47" s="20">
        <v>12.131941080000001</v>
      </c>
      <c r="G47" s="7">
        <f>F47/F48-1</f>
        <v>-0.14710743794680847</v>
      </c>
      <c r="N47" s="8"/>
      <c r="O47" s="6"/>
      <c r="P47" s="6"/>
    </row>
    <row r="48" spans="1:16" x14ac:dyDescent="0.25">
      <c r="A48" s="9">
        <v>43039</v>
      </c>
      <c r="B48" s="16">
        <v>806.95230860000004</v>
      </c>
      <c r="C48" s="7">
        <f>B48/B49-1</f>
        <v>3.0473935584238943E-2</v>
      </c>
      <c r="E48" s="4">
        <f t="shared" si="0"/>
        <v>1974</v>
      </c>
      <c r="F48" s="20">
        <v>14.224465800000001</v>
      </c>
      <c r="G48" s="7">
        <f>F48/F49-1</f>
        <v>-0.34192846664504284</v>
      </c>
      <c r="N48" s="8"/>
      <c r="O48" s="6"/>
      <c r="P48" s="6"/>
    </row>
    <row r="49" spans="1:16" x14ac:dyDescent="0.25">
      <c r="A49" s="9">
        <v>43008</v>
      </c>
      <c r="B49" s="16">
        <v>783.08851949999996</v>
      </c>
      <c r="C49" s="7">
        <f>B49/B50-1</f>
        <v>5.8411462418558102E-2</v>
      </c>
      <c r="E49" s="4">
        <f t="shared" si="0"/>
        <v>1973</v>
      </c>
      <c r="F49" s="20">
        <v>21.615379300000001</v>
      </c>
      <c r="G49" s="7">
        <f>F49/F50-1</f>
        <v>0.4091605810251695</v>
      </c>
      <c r="N49" s="8"/>
      <c r="O49" s="6"/>
      <c r="P49" s="6"/>
    </row>
    <row r="50" spans="1:16" x14ac:dyDescent="0.25">
      <c r="A50" s="9">
        <v>42978</v>
      </c>
      <c r="B50" s="16">
        <v>739.87154080000005</v>
      </c>
      <c r="C50" s="7">
        <f>B50/B51-1</f>
        <v>1.0054762482634816E-2</v>
      </c>
      <c r="E50" s="4">
        <f t="shared" si="0"/>
        <v>1972</v>
      </c>
      <c r="F50" s="20">
        <v>15.339188160000001</v>
      </c>
      <c r="G50" s="7">
        <f>F50/F51-1</f>
        <v>0.13393313592129052</v>
      </c>
      <c r="N50" s="8"/>
      <c r="O50" s="6"/>
      <c r="P50" s="6"/>
    </row>
    <row r="51" spans="1:16" x14ac:dyDescent="0.25">
      <c r="A51" s="9">
        <v>42947</v>
      </c>
      <c r="B51" s="16">
        <v>732.50636329999998</v>
      </c>
      <c r="C51" s="7">
        <f>B51/B52-1</f>
        <v>4.8560473284278594E-2</v>
      </c>
      <c r="E51" s="4">
        <f t="shared" si="0"/>
        <v>1971</v>
      </c>
      <c r="F51" s="20">
        <v>13.52741857</v>
      </c>
      <c r="G51" s="7">
        <f>F51/F52-1</f>
        <v>-0.21770775034125944</v>
      </c>
      <c r="N51" s="8"/>
      <c r="O51" s="6"/>
      <c r="P51" s="6"/>
    </row>
    <row r="52" spans="1:16" x14ac:dyDescent="0.25">
      <c r="A52" s="9">
        <v>42916</v>
      </c>
      <c r="B52" s="16">
        <v>698.58284949999995</v>
      </c>
      <c r="C52" s="7">
        <f>B52/B53-1</f>
        <v>-1.6545545587447918E-2</v>
      </c>
      <c r="E52" s="4">
        <f t="shared" si="0"/>
        <v>1970</v>
      </c>
      <c r="F52" s="20">
        <v>17.292026830000001</v>
      </c>
      <c r="G52" s="7">
        <f>F52/F53-1</f>
        <v>0.31596674055538543</v>
      </c>
      <c r="N52" s="8"/>
      <c r="O52" s="6"/>
      <c r="P52" s="6"/>
    </row>
    <row r="53" spans="1:16" x14ac:dyDescent="0.25">
      <c r="A53" s="9">
        <v>42886</v>
      </c>
      <c r="B53" s="16">
        <v>710.33574190000002</v>
      </c>
      <c r="C53" s="7">
        <f>B53/B54-1</f>
        <v>1.8171375073067875E-2</v>
      </c>
      <c r="E53" s="4">
        <f t="shared" si="0"/>
        <v>1969</v>
      </c>
      <c r="F53" s="20">
        <v>13.14017011</v>
      </c>
      <c r="G53" s="7">
        <f>F53/F54-1</f>
        <v>0.17470326416425874</v>
      </c>
      <c r="N53" s="8"/>
      <c r="O53" s="6"/>
      <c r="P53" s="6"/>
    </row>
    <row r="54" spans="1:16" x14ac:dyDescent="0.25">
      <c r="A54" s="9">
        <v>42855</v>
      </c>
      <c r="B54" s="16">
        <v>697.65833069999996</v>
      </c>
      <c r="C54" s="7">
        <f>B54/B55-1</f>
        <v>1.4260714957446963E-2</v>
      </c>
      <c r="E54" s="4">
        <f t="shared" si="0"/>
        <v>1968</v>
      </c>
      <c r="F54" s="20">
        <v>11.18594841</v>
      </c>
      <c r="G54" s="7">
        <f>F54/F55-1</f>
        <v>0.10160719114764394</v>
      </c>
      <c r="N54" s="8"/>
      <c r="O54" s="6"/>
      <c r="P54" s="6"/>
    </row>
    <row r="55" spans="1:16" x14ac:dyDescent="0.25">
      <c r="A55" s="9">
        <v>42825</v>
      </c>
      <c r="B55" s="16">
        <v>687.84911060000002</v>
      </c>
      <c r="C55" s="7">
        <f>B55/B56-1</f>
        <v>-3.5123828355949627E-3</v>
      </c>
      <c r="E55" s="4">
        <f t="shared" si="0"/>
        <v>1967</v>
      </c>
      <c r="F55" s="20">
        <v>10.15420787</v>
      </c>
      <c r="G55" s="7">
        <f>F55/F56-1</f>
        <v>-7.4265540355882398E-2</v>
      </c>
      <c r="N55" s="8"/>
      <c r="O55" s="6"/>
      <c r="P55" s="6"/>
    </row>
    <row r="56" spans="1:16" x14ac:dyDescent="0.25">
      <c r="A56" s="9">
        <v>42794</v>
      </c>
      <c r="B56" s="16">
        <v>690.27361580000002</v>
      </c>
      <c r="C56" s="7">
        <f>B56/B57-1</f>
        <v>-4.1073543056601158E-3</v>
      </c>
      <c r="E56" s="4">
        <f t="shared" si="0"/>
        <v>1966</v>
      </c>
      <c r="F56" s="20">
        <v>10.96881267</v>
      </c>
      <c r="G56" s="7">
        <f>F56/F57-1</f>
        <v>-0.12170542627837921</v>
      </c>
      <c r="N56" s="8"/>
      <c r="O56" s="6"/>
      <c r="P56" s="6"/>
    </row>
    <row r="57" spans="1:16" x14ac:dyDescent="0.25">
      <c r="A57" s="9">
        <v>42766</v>
      </c>
      <c r="B57" s="16">
        <v>693.12050729999999</v>
      </c>
      <c r="C57" s="7">
        <f>B57/B58-1</f>
        <v>1.3532703701558235E-2</v>
      </c>
      <c r="E57" s="4">
        <f t="shared" si="0"/>
        <v>1965</v>
      </c>
      <c r="F57" s="20">
        <v>12.488762879999999</v>
      </c>
      <c r="G57" s="7">
        <f>F57/F58-1</f>
        <v>-6.5023814615262632E-2</v>
      </c>
      <c r="N57" s="8"/>
      <c r="O57" s="6"/>
      <c r="P57" s="6"/>
    </row>
    <row r="58" spans="1:16" x14ac:dyDescent="0.25">
      <c r="A58" s="9">
        <v>42735</v>
      </c>
      <c r="B58" s="16">
        <v>683.86595199999999</v>
      </c>
      <c r="C58" s="7">
        <f>B58/B59-1</f>
        <v>4.1471593784825123E-2</v>
      </c>
      <c r="E58" s="4">
        <f t="shared" si="0"/>
        <v>1964</v>
      </c>
      <c r="F58" s="20">
        <v>13.35730586</v>
      </c>
      <c r="G58" s="7">
        <f>F58/F59-1</f>
        <v>-8.1133814044478392E-3</v>
      </c>
      <c r="N58" s="8"/>
      <c r="O58" s="6"/>
      <c r="P58" s="6"/>
    </row>
    <row r="59" spans="1:16" x14ac:dyDescent="0.25">
      <c r="A59" s="9">
        <v>42704</v>
      </c>
      <c r="B59" s="16">
        <v>656.63428180000005</v>
      </c>
      <c r="C59" s="7">
        <f>B59/B60-1</f>
        <v>2.8881676229313813E-2</v>
      </c>
      <c r="E59" s="4">
        <f t="shared" si="0"/>
        <v>1963</v>
      </c>
      <c r="F59" s="20">
        <v>13.46656524</v>
      </c>
      <c r="G59" s="7">
        <f>F59/F60-1</f>
        <v>7.365751408572585E-2</v>
      </c>
      <c r="N59" s="11"/>
      <c r="O59" s="6"/>
      <c r="P59" s="6"/>
    </row>
    <row r="60" spans="1:16" x14ac:dyDescent="0.25">
      <c r="A60" s="9">
        <v>42674</v>
      </c>
      <c r="B60" s="16">
        <v>638.20194000000004</v>
      </c>
      <c r="C60" s="7">
        <f>B60/B61-1</f>
        <v>2.4911443335529304E-2</v>
      </c>
      <c r="E60" s="4">
        <f t="shared" si="0"/>
        <v>1962</v>
      </c>
      <c r="F60" s="20">
        <v>12.542701060000001</v>
      </c>
      <c r="G60" s="7">
        <f>F60/F61-1</f>
        <v>-0.21960244385250449</v>
      </c>
      <c r="N60" s="8"/>
      <c r="O60" s="6"/>
      <c r="P60" s="6"/>
    </row>
    <row r="61" spans="1:16" x14ac:dyDescent="0.25">
      <c r="A61" s="9">
        <v>42643</v>
      </c>
      <c r="B61" s="16">
        <v>622.68983739999999</v>
      </c>
      <c r="C61" s="7">
        <f>B61/B62-1</f>
        <v>6.0798050719537144E-3</v>
      </c>
      <c r="E61" s="4">
        <f t="shared" si="0"/>
        <v>1961</v>
      </c>
      <c r="F61" s="20">
        <v>16.07219418</v>
      </c>
      <c r="G61" s="7">
        <f>F61/F62-1</f>
        <v>5.339013783316271E-2</v>
      </c>
      <c r="N61" s="8"/>
      <c r="O61" s="6"/>
      <c r="P61" s="6"/>
    </row>
    <row r="62" spans="1:16" x14ac:dyDescent="0.25">
      <c r="A62" s="9">
        <v>42613</v>
      </c>
      <c r="B62" s="16">
        <v>618.9268826</v>
      </c>
      <c r="C62" s="7">
        <f>B62/B63-1</f>
        <v>1.0285422243336839E-2</v>
      </c>
      <c r="E62" s="4">
        <f t="shared" si="0"/>
        <v>1960</v>
      </c>
      <c r="F62" s="20">
        <v>15.257589380000001</v>
      </c>
      <c r="G62" s="7">
        <f>F62/F63-1</f>
        <v>6.4334130644153387E-2</v>
      </c>
      <c r="N62" s="8"/>
      <c r="O62" s="6"/>
      <c r="P62" s="6"/>
    </row>
    <row r="63" spans="1:16" x14ac:dyDescent="0.25">
      <c r="A63" s="9">
        <v>42582</v>
      </c>
      <c r="B63" s="16">
        <v>612.62576790000003</v>
      </c>
      <c r="C63" s="7">
        <f>B63/B64-1</f>
        <v>1.6205046630578535E-2</v>
      </c>
      <c r="E63" s="4">
        <f t="shared" si="0"/>
        <v>1959</v>
      </c>
      <c r="F63" s="20">
        <v>14.335337880000001</v>
      </c>
      <c r="G63" s="7">
        <f>F63/F64-1</f>
        <v>9.5435685294135819E-2</v>
      </c>
      <c r="N63" s="8"/>
      <c r="O63" s="6"/>
      <c r="P63" s="6"/>
    </row>
    <row r="64" spans="1:16" x14ac:dyDescent="0.25">
      <c r="A64" s="9">
        <v>42551</v>
      </c>
      <c r="B64" s="16">
        <v>602.85645099999999</v>
      </c>
      <c r="C64" s="7">
        <f>B64/B65-1</f>
        <v>-2.3406901073505737E-2</v>
      </c>
      <c r="E64" s="4">
        <f t="shared" si="0"/>
        <v>1958</v>
      </c>
      <c r="F64" s="20">
        <v>13.08642586</v>
      </c>
      <c r="G64" s="7">
        <f>F64/F65-1</f>
        <v>-6.2256809617345032E-2</v>
      </c>
      <c r="N64" s="8"/>
      <c r="O64" s="6"/>
      <c r="P64" s="6"/>
    </row>
    <row r="65" spans="1:16" x14ac:dyDescent="0.25">
      <c r="A65" s="9">
        <v>42521</v>
      </c>
      <c r="B65" s="16">
        <v>617.3056636</v>
      </c>
      <c r="C65" s="7">
        <f>B65/B66-1</f>
        <v>1.8183313304987125E-2</v>
      </c>
      <c r="E65" s="4">
        <f t="shared" si="0"/>
        <v>1957</v>
      </c>
      <c r="F65" s="20">
        <v>13.955234219999999</v>
      </c>
      <c r="G65" s="7">
        <f>F65/F66-1</f>
        <v>-0.14617940202994328</v>
      </c>
      <c r="N65" s="8"/>
      <c r="O65" s="6"/>
      <c r="P65" s="6"/>
    </row>
    <row r="66" spans="1:16" x14ac:dyDescent="0.25">
      <c r="A66" s="9">
        <v>42490</v>
      </c>
      <c r="B66" s="16">
        <v>606.28145789999996</v>
      </c>
      <c r="C66" s="7">
        <f>B66/B67-1</f>
        <v>4.9384272575854871E-2</v>
      </c>
      <c r="E66" s="4">
        <f t="shared" si="0"/>
        <v>1956</v>
      </c>
      <c r="F66" s="20">
        <v>16.344457200000001</v>
      </c>
      <c r="G66" s="7">
        <f>F66/F67-1</f>
        <v>0.1444866923480177</v>
      </c>
      <c r="N66" s="8"/>
      <c r="O66" s="6"/>
      <c r="P66" s="6"/>
    </row>
    <row r="67" spans="1:16" x14ac:dyDescent="0.25">
      <c r="A67" s="9">
        <v>42460</v>
      </c>
      <c r="B67" s="16">
        <v>577.74970880000001</v>
      </c>
      <c r="C67" s="7">
        <f>B67/B68-1</f>
        <v>9.1696031289847379E-3</v>
      </c>
      <c r="E67" s="4">
        <f t="shared" si="0"/>
        <v>1955</v>
      </c>
      <c r="F67" s="20">
        <v>14.28103735</v>
      </c>
      <c r="G67" s="7">
        <f>F67/F68-1</f>
        <v>5.2000000064824414E-2</v>
      </c>
      <c r="N67" s="8"/>
      <c r="O67" s="6"/>
      <c r="P67" s="6"/>
    </row>
    <row r="68" spans="1:16" x14ac:dyDescent="0.25">
      <c r="A68" s="9">
        <v>42428</v>
      </c>
      <c r="B68" s="16">
        <v>572.50010999999995</v>
      </c>
      <c r="C68" s="7">
        <f>B68/B69-1</f>
        <v>2.0626141898592465E-2</v>
      </c>
      <c r="E68" s="4">
        <f t="shared" si="0"/>
        <v>1954</v>
      </c>
      <c r="F68" s="20">
        <v>13.57513056</v>
      </c>
      <c r="G68" s="7">
        <f>F68/F69-1</f>
        <v>0.25628140654223408</v>
      </c>
      <c r="N68" s="8"/>
      <c r="O68" s="6"/>
      <c r="P68" s="6"/>
    </row>
    <row r="69" spans="1:16" x14ac:dyDescent="0.25">
      <c r="A69" s="9">
        <v>42400</v>
      </c>
      <c r="B69" s="16">
        <v>560.93028240000001</v>
      </c>
      <c r="C69" s="7">
        <f>B69/B70-1</f>
        <v>-8.0832296813853399E-2</v>
      </c>
      <c r="E69" s="4">
        <f t="shared" si="0"/>
        <v>1953</v>
      </c>
      <c r="F69" s="20">
        <v>10.80580393</v>
      </c>
      <c r="G69" s="7">
        <f>F69/F70-1</f>
        <v>-4.3269230739434117E-2</v>
      </c>
      <c r="N69" s="8"/>
      <c r="O69" s="6"/>
      <c r="P69" s="6"/>
    </row>
    <row r="70" spans="1:16" x14ac:dyDescent="0.25">
      <c r="A70" s="9">
        <v>42369</v>
      </c>
      <c r="B70" s="16">
        <v>610.25891190000004</v>
      </c>
      <c r="C70" s="7">
        <f>B70/B71-1</f>
        <v>-2.942237210817289E-2</v>
      </c>
      <c r="E70" s="4">
        <f t="shared" si="0"/>
        <v>1952</v>
      </c>
      <c r="F70" s="20">
        <v>11.294508629999999</v>
      </c>
      <c r="G70" s="7">
        <f>F70/F71-1</f>
        <v>-5.0228310114464159E-2</v>
      </c>
      <c r="N70" s="8"/>
      <c r="O70" s="6"/>
      <c r="P70" s="6"/>
    </row>
    <row r="71" spans="1:16" x14ac:dyDescent="0.25">
      <c r="A71" s="9">
        <v>42338</v>
      </c>
      <c r="B71" s="16">
        <v>628.75847780000004</v>
      </c>
      <c r="C71" s="7">
        <f>B71/B72-1</f>
        <v>2.1970746196334323E-2</v>
      </c>
      <c r="E71" s="4">
        <f t="shared" si="0"/>
        <v>1951</v>
      </c>
      <c r="F71" s="20">
        <v>11.891814370000001</v>
      </c>
      <c r="G71" s="7">
        <f>F71/F72-1</f>
        <v>8.9552238778620286E-2</v>
      </c>
      <c r="N71" s="8"/>
      <c r="O71" s="6"/>
      <c r="P71" s="6"/>
    </row>
    <row r="72" spans="1:16" x14ac:dyDescent="0.25">
      <c r="A72" s="9">
        <v>42308</v>
      </c>
      <c r="B72" s="16">
        <v>615.24117020000006</v>
      </c>
      <c r="C72" s="7">
        <f>B72/B73-1</f>
        <v>5.7503670099607218E-2</v>
      </c>
      <c r="E72" s="4">
        <f t="shared" si="0"/>
        <v>1950</v>
      </c>
      <c r="F72" s="20">
        <v>10.91440497</v>
      </c>
      <c r="G72" s="7">
        <f>F72/F73-1</f>
        <v>0.14857142818356439</v>
      </c>
      <c r="N72" s="8"/>
      <c r="O72" s="6"/>
      <c r="P72" s="6"/>
    </row>
    <row r="73" spans="1:16" x14ac:dyDescent="0.25">
      <c r="A73" s="9">
        <v>42277</v>
      </c>
      <c r="B73" s="16">
        <v>581.78632149999999</v>
      </c>
      <c r="C73" s="7">
        <f>B73/B74-1</f>
        <v>-2.0731345612655105E-2</v>
      </c>
      <c r="E73" s="4">
        <f t="shared" si="0"/>
        <v>1949</v>
      </c>
      <c r="F73" s="20">
        <v>9.5025913949999996</v>
      </c>
      <c r="G73" s="7">
        <f>F73/F74-1</f>
        <v>-6.9148935774213882E-2</v>
      </c>
      <c r="N73" s="8"/>
      <c r="O73" s="6"/>
      <c r="P73" s="6"/>
    </row>
    <row r="74" spans="1:16" x14ac:dyDescent="0.25">
      <c r="A74" s="9">
        <v>42247</v>
      </c>
      <c r="B74" s="16">
        <v>594.10287349999999</v>
      </c>
      <c r="C74" s="7">
        <f>B74/B75-1</f>
        <v>-7.0163420448801306E-2</v>
      </c>
      <c r="E74" s="4">
        <f t="shared" si="0"/>
        <v>1948</v>
      </c>
      <c r="F74" s="20">
        <v>10.208498179999999</v>
      </c>
      <c r="G74" s="7">
        <f>F74/F75-1</f>
        <v>7.548779588644372E-2</v>
      </c>
      <c r="N74" s="8"/>
      <c r="O74" s="6"/>
      <c r="P74" s="6"/>
    </row>
    <row r="75" spans="1:16" x14ac:dyDescent="0.25">
      <c r="A75" s="9">
        <v>42216</v>
      </c>
      <c r="B75" s="16">
        <v>638.93256789999998</v>
      </c>
      <c r="C75" s="7">
        <f>B75/B76-1</f>
        <v>1.5619304398640788E-2</v>
      </c>
      <c r="E75" s="4">
        <f t="shared" si="0"/>
        <v>1947</v>
      </c>
      <c r="F75" s="20">
        <v>9.4919702659999992</v>
      </c>
      <c r="G75" s="7">
        <f>F75/F76-1</f>
        <v>5.9691482170236565E-2</v>
      </c>
      <c r="N75" s="8"/>
      <c r="O75" s="6"/>
      <c r="P75" s="6"/>
    </row>
    <row r="76" spans="1:16" x14ac:dyDescent="0.25">
      <c r="A76" s="9">
        <v>42185</v>
      </c>
      <c r="B76" s="16">
        <v>629.10636409999995</v>
      </c>
      <c r="C76" s="7">
        <f>B76/B77-1</f>
        <v>-2.5668449884448163E-2</v>
      </c>
      <c r="E76" s="4">
        <f t="shared" si="0"/>
        <v>1946</v>
      </c>
      <c r="F76" s="20">
        <v>8.9572959920000006</v>
      </c>
      <c r="G76" s="7">
        <f>F76/F77-1</f>
        <v>-5.5731475578890244E-2</v>
      </c>
      <c r="N76" s="8"/>
      <c r="O76" s="6"/>
      <c r="P76" s="6"/>
    </row>
    <row r="77" spans="1:16" x14ac:dyDescent="0.25">
      <c r="A77" s="9">
        <v>42155</v>
      </c>
      <c r="B77" s="16">
        <v>645.67996800000003</v>
      </c>
      <c r="C77" s="7">
        <f>B77/B78-1</f>
        <v>9.8772703903347026E-3</v>
      </c>
      <c r="E77" s="4">
        <f t="shared" si="0"/>
        <v>1945</v>
      </c>
      <c r="F77" s="20">
        <v>9.4859626899999991</v>
      </c>
      <c r="G77" s="7">
        <f>F77/F78-1</f>
        <v>-0.12617598270503316</v>
      </c>
      <c r="N77" s="8"/>
      <c r="O77" s="6"/>
      <c r="P77" s="6"/>
    </row>
    <row r="78" spans="1:16" x14ac:dyDescent="0.25">
      <c r="A78" s="9">
        <v>42124</v>
      </c>
      <c r="B78" s="16">
        <v>639.36478910000005</v>
      </c>
      <c r="C78" s="7">
        <f>B78/B79-1</f>
        <v>3.2561123454663443E-2</v>
      </c>
      <c r="E78" s="4">
        <f t="shared" ref="E78:E108" si="1">E77-1</f>
        <v>1944</v>
      </c>
      <c r="F78" s="20">
        <v>10.85569005</v>
      </c>
      <c r="G78" s="7">
        <f>F78/F79-1</f>
        <v>-4.2395335697709924E-2</v>
      </c>
      <c r="N78" s="8"/>
      <c r="O78" s="6"/>
      <c r="P78" s="6"/>
    </row>
    <row r="79" spans="1:16" x14ac:dyDescent="0.25">
      <c r="A79" s="9">
        <v>42094</v>
      </c>
      <c r="B79" s="16">
        <v>619.2028487</v>
      </c>
      <c r="C79" s="7">
        <f>B79/B80-1</f>
        <v>5.779095958198921E-3</v>
      </c>
      <c r="E79" s="4">
        <f t="shared" si="1"/>
        <v>1943</v>
      </c>
      <c r="F79" s="20">
        <v>11.336296129999999</v>
      </c>
      <c r="G79" s="7">
        <f>F79/F80-1</f>
        <v>4.6589017944908218E-2</v>
      </c>
      <c r="N79" s="8"/>
      <c r="O79" s="6"/>
      <c r="P79" s="6"/>
    </row>
    <row r="80" spans="1:16" x14ac:dyDescent="0.25">
      <c r="A80" s="9">
        <v>42063</v>
      </c>
      <c r="B80" s="16">
        <v>615.64497730000005</v>
      </c>
      <c r="C80" s="7">
        <f>B80/B81-1</f>
        <v>3.2624788991345133E-2</v>
      </c>
      <c r="E80" s="4">
        <f t="shared" si="1"/>
        <v>1942</v>
      </c>
      <c r="F80" s="20">
        <v>10.831659739999999</v>
      </c>
      <c r="G80" s="7">
        <f>F80/F81-1</f>
        <v>0.20280186781245257</v>
      </c>
      <c r="N80" s="8"/>
      <c r="O80" s="6"/>
      <c r="P80" s="6"/>
    </row>
    <row r="81" spans="1:16" x14ac:dyDescent="0.25">
      <c r="A81" s="9">
        <v>42035</v>
      </c>
      <c r="B81" s="16">
        <v>596.19426520000002</v>
      </c>
      <c r="C81" s="7">
        <f>B81/B82-1</f>
        <v>3.4981418432009637E-2</v>
      </c>
      <c r="E81" s="4">
        <f t="shared" si="1"/>
        <v>1941</v>
      </c>
      <c r="F81" s="20">
        <v>9.0053566010000008</v>
      </c>
      <c r="G81" s="7">
        <f>F81/F82-1</f>
        <v>0.18217665610855871</v>
      </c>
      <c r="N81" s="8"/>
      <c r="O81" s="6"/>
      <c r="P81" s="6"/>
    </row>
    <row r="82" spans="1:16" x14ac:dyDescent="0.25">
      <c r="A82" s="9">
        <v>42004</v>
      </c>
      <c r="B82" s="16">
        <v>576.04344830000002</v>
      </c>
      <c r="C82" s="7">
        <f>B82/B83-1</f>
        <v>1.7130842441332339E-2</v>
      </c>
      <c r="E82" s="4">
        <f t="shared" si="1"/>
        <v>1940</v>
      </c>
      <c r="F82" s="20">
        <v>7.6176065179999997</v>
      </c>
      <c r="G82" s="7">
        <f>F82/F83-1</f>
        <v>0.11718061678376235</v>
      </c>
      <c r="N82" s="8"/>
      <c r="O82" s="6"/>
      <c r="P82" s="6"/>
    </row>
    <row r="83" spans="1:16" x14ac:dyDescent="0.25">
      <c r="A83" s="9">
        <v>41973</v>
      </c>
      <c r="B83" s="16">
        <v>566.34154060000003</v>
      </c>
      <c r="C83" s="7">
        <f>B83/B84-1</f>
        <v>-3.2364472498462082E-2</v>
      </c>
      <c r="E83" s="4">
        <f t="shared" si="1"/>
        <v>1939</v>
      </c>
      <c r="F83" s="20">
        <v>6.818598894</v>
      </c>
      <c r="G83" s="7">
        <f>F83/F84-1</f>
        <v>-2.2394487501010696E-2</v>
      </c>
      <c r="N83" s="8"/>
      <c r="O83" s="6"/>
      <c r="P83" s="6"/>
    </row>
    <row r="84" spans="1:16" x14ac:dyDescent="0.25">
      <c r="A84" s="9">
        <v>41943</v>
      </c>
      <c r="B84" s="16">
        <v>585.28394679999997</v>
      </c>
      <c r="C84" s="7">
        <f>B84/B85-1</f>
        <v>-3.9543071368843608E-2</v>
      </c>
      <c r="E84" s="4">
        <f t="shared" si="1"/>
        <v>1938</v>
      </c>
      <c r="F84" s="20">
        <v>6.9747958729999997</v>
      </c>
      <c r="G84" s="7">
        <f>F84/F85-1</f>
        <v>-3.0884807964063676E-2</v>
      </c>
      <c r="N84" s="8"/>
      <c r="O84" s="6"/>
      <c r="P84" s="6"/>
    </row>
    <row r="85" spans="1:16" x14ac:dyDescent="0.25">
      <c r="A85" s="9">
        <v>41912</v>
      </c>
      <c r="B85" s="16">
        <v>609.38073259999999</v>
      </c>
      <c r="C85" s="7">
        <f>B85/B86-1</f>
        <v>-1.287470800958479E-3</v>
      </c>
      <c r="E85" s="4">
        <f t="shared" si="1"/>
        <v>1937</v>
      </c>
      <c r="F85" s="20">
        <v>7.1970761889999997</v>
      </c>
      <c r="G85" s="7">
        <f>F85/F86-1</f>
        <v>3.9930555493342901E-2</v>
      </c>
      <c r="N85" s="8"/>
      <c r="O85" s="6"/>
      <c r="P85" s="6"/>
    </row>
    <row r="86" spans="1:16" x14ac:dyDescent="0.25">
      <c r="A86" s="9">
        <v>41882</v>
      </c>
      <c r="B86" s="16">
        <v>610.1663039</v>
      </c>
      <c r="C86" s="7">
        <f>B86/B87-1</f>
        <v>-3.4762752648206385E-3</v>
      </c>
      <c r="E86" s="4">
        <f t="shared" si="1"/>
        <v>1936</v>
      </c>
      <c r="F86" s="20">
        <v>6.9207276880000004</v>
      </c>
      <c r="G86" s="7">
        <f>F86/F87-1</f>
        <v>0.28000000005918468</v>
      </c>
      <c r="N86" s="8"/>
      <c r="O86" s="6"/>
      <c r="P86" s="6"/>
    </row>
    <row r="87" spans="1:16" x14ac:dyDescent="0.25">
      <c r="A87" s="9">
        <v>41851</v>
      </c>
      <c r="B87" s="16">
        <v>612.29480920000003</v>
      </c>
      <c r="C87" s="7">
        <f>B87/B88-1</f>
        <v>-9.0468809926452787E-3</v>
      </c>
      <c r="E87" s="4">
        <f t="shared" si="1"/>
        <v>1935</v>
      </c>
      <c r="F87" s="20">
        <v>5.4068185059999996</v>
      </c>
      <c r="G87" s="7">
        <f>F87/F88-1</f>
        <v>0.24999999994220268</v>
      </c>
      <c r="N87" s="8"/>
      <c r="O87" s="6"/>
      <c r="P87" s="6"/>
    </row>
    <row r="88" spans="1:16" x14ac:dyDescent="0.25">
      <c r="A88" s="9">
        <v>41820</v>
      </c>
      <c r="B88" s="16">
        <v>617.8847389</v>
      </c>
      <c r="C88" s="7">
        <f>B88/B89-1</f>
        <v>2.0860737439417187E-2</v>
      </c>
      <c r="E88" s="4">
        <f t="shared" si="1"/>
        <v>1934</v>
      </c>
      <c r="F88" s="20">
        <v>4.3254548049999997</v>
      </c>
      <c r="G88" s="7">
        <f>F88/F89-1</f>
        <v>5.8823529483761572E-2</v>
      </c>
      <c r="N88" s="8"/>
      <c r="O88" s="6"/>
      <c r="P88" s="6"/>
    </row>
    <row r="89" spans="1:16" x14ac:dyDescent="0.25">
      <c r="A89" s="9">
        <v>41790</v>
      </c>
      <c r="B89" s="16">
        <v>605.25859820000005</v>
      </c>
      <c r="C89" s="7">
        <f>B89/B90-1</f>
        <v>4.6493200692414582E-2</v>
      </c>
      <c r="E89" s="4">
        <f t="shared" si="1"/>
        <v>1933</v>
      </c>
      <c r="F89" s="20">
        <v>4.0851517599999996</v>
      </c>
      <c r="G89" s="7">
        <f>F89/F90-1</f>
        <v>0.14864864853465809</v>
      </c>
      <c r="N89" s="8"/>
      <c r="O89" s="6"/>
      <c r="P89" s="6"/>
    </row>
    <row r="90" spans="1:16" x14ac:dyDescent="0.25">
      <c r="A90" s="9">
        <v>41759</v>
      </c>
      <c r="B90" s="16">
        <v>578.36840010000003</v>
      </c>
      <c r="C90" s="7">
        <f>B90/B91-1</f>
        <v>2.9211168672034438E-2</v>
      </c>
      <c r="E90" s="4">
        <f t="shared" si="1"/>
        <v>1932</v>
      </c>
      <c r="F90" s="20">
        <v>3.5564850620000001</v>
      </c>
      <c r="G90" s="7">
        <f>F90/F91-1</f>
        <v>-1.3333333348129361E-2</v>
      </c>
      <c r="N90" s="8"/>
      <c r="O90" s="6"/>
      <c r="P90" s="6"/>
    </row>
    <row r="91" spans="1:16" x14ac:dyDescent="0.25">
      <c r="A91" s="9">
        <v>41729</v>
      </c>
      <c r="B91" s="16">
        <v>561.95309350000002</v>
      </c>
      <c r="C91" s="7">
        <f>B91/B92-1</f>
        <v>1.1221932911031685E-2</v>
      </c>
      <c r="E91" s="4">
        <f t="shared" si="1"/>
        <v>1931</v>
      </c>
      <c r="F91" s="20">
        <v>3.6045456709999999</v>
      </c>
      <c r="G91" s="7">
        <f>F91/F92-1</f>
        <v>-0.16666666662813501</v>
      </c>
      <c r="N91" s="8"/>
      <c r="O91" s="6"/>
      <c r="P91" s="6"/>
    </row>
    <row r="92" spans="1:16" x14ac:dyDescent="0.25">
      <c r="A92" s="9">
        <v>41698</v>
      </c>
      <c r="B92" s="16">
        <v>555.71687599999996</v>
      </c>
      <c r="C92" s="7">
        <f>B92/B93-1</f>
        <v>3.7312668040890618E-2</v>
      </c>
      <c r="E92" s="4">
        <f t="shared" si="1"/>
        <v>1930</v>
      </c>
      <c r="F92" s="20">
        <v>4.3254548049999997</v>
      </c>
      <c r="G92" s="7">
        <f>F92/F93-1</f>
        <v>-0.13148371534267222</v>
      </c>
      <c r="N92" s="8"/>
      <c r="O92" s="6"/>
      <c r="P92" s="6"/>
    </row>
    <row r="93" spans="1:16" x14ac:dyDescent="0.25">
      <c r="A93" s="9">
        <v>41670</v>
      </c>
      <c r="B93" s="16">
        <v>535.72745529999997</v>
      </c>
      <c r="C93" s="7">
        <f>B93/B94-1</f>
        <v>-2.3933389764388524E-2</v>
      </c>
      <c r="E93" s="4">
        <f t="shared" si="1"/>
        <v>1929</v>
      </c>
      <c r="F93" s="20">
        <v>4.9802806019999997</v>
      </c>
      <c r="G93" s="7">
        <f>F93/F94-1</f>
        <v>-4.3589036551983096E-4</v>
      </c>
      <c r="N93" s="8"/>
      <c r="O93" s="6"/>
      <c r="P93" s="6"/>
    </row>
    <row r="94" spans="1:16" x14ac:dyDescent="0.25">
      <c r="A94" s="9">
        <v>41639</v>
      </c>
      <c r="B94" s="16">
        <v>548.86362229999997</v>
      </c>
      <c r="C94" s="7">
        <f>B94/B95-1</f>
        <v>1.1196634731215793E-2</v>
      </c>
      <c r="E94" s="4">
        <f t="shared" si="1"/>
        <v>1928</v>
      </c>
      <c r="F94" s="20">
        <v>4.9824524050000001</v>
      </c>
      <c r="G94" s="7">
        <f>F94/F95-1</f>
        <v>3.6761682087119274E-2</v>
      </c>
      <c r="N94" s="8"/>
      <c r="O94" s="6"/>
      <c r="P94" s="6"/>
    </row>
    <row r="95" spans="1:16" x14ac:dyDescent="0.25">
      <c r="A95" s="9">
        <v>41608</v>
      </c>
      <c r="B95" s="16">
        <v>542.78624300000001</v>
      </c>
      <c r="C95" s="7">
        <f>B95/B96-1</f>
        <v>1.9636041811754934E-2</v>
      </c>
      <c r="E95" s="4">
        <f t="shared" si="1"/>
        <v>1927</v>
      </c>
      <c r="F95" s="20">
        <v>4.8057837120000002</v>
      </c>
      <c r="G95" s="7">
        <f>F95/F96-1</f>
        <v>-2.4568875980327309E-2</v>
      </c>
      <c r="N95" s="8"/>
      <c r="O95" s="6"/>
      <c r="P95" s="6"/>
    </row>
    <row r="96" spans="1:16" x14ac:dyDescent="0.25">
      <c r="A96" s="9">
        <v>41578</v>
      </c>
      <c r="B96" s="16">
        <v>532.33332359999997</v>
      </c>
      <c r="C96" s="7">
        <f>B96/B97-1</f>
        <v>6.0932045030865245E-2</v>
      </c>
      <c r="E96" s="4">
        <f t="shared" si="1"/>
        <v>1926</v>
      </c>
      <c r="F96" s="20">
        <v>4.9268303969999998</v>
      </c>
      <c r="G96" s="7">
        <f>F96/F97-1</f>
        <v>-9.1013502798563461E-2</v>
      </c>
      <c r="N96" s="8"/>
      <c r="O96" s="6"/>
      <c r="P96" s="6"/>
    </row>
    <row r="97" spans="1:16" x14ac:dyDescent="0.25">
      <c r="A97" s="9">
        <v>41547</v>
      </c>
      <c r="B97" s="16">
        <v>501.76005720000001</v>
      </c>
      <c r="C97" s="7">
        <f>B97/B98-1</f>
        <v>1.0014691680162668E-2</v>
      </c>
      <c r="E97" s="4">
        <f t="shared" si="1"/>
        <v>1925</v>
      </c>
      <c r="F97" s="20">
        <v>5.4201359560000002</v>
      </c>
      <c r="G97" s="7">
        <f>F97/F98-1</f>
        <v>-8.5210701889965379E-2</v>
      </c>
      <c r="N97" s="8"/>
      <c r="O97" s="6"/>
      <c r="P97" s="6"/>
    </row>
    <row r="98" spans="1:16" x14ac:dyDescent="0.25">
      <c r="A98" s="9">
        <v>41517</v>
      </c>
      <c r="B98" s="16">
        <v>496.78490950000003</v>
      </c>
      <c r="C98" s="7">
        <f>B98/B99-1</f>
        <v>2.866416555422413E-3</v>
      </c>
      <c r="E98" s="4">
        <f t="shared" si="1"/>
        <v>1924</v>
      </c>
      <c r="F98" s="20">
        <v>5.9250102370000004</v>
      </c>
      <c r="G98" s="7">
        <f>F98/F99-1</f>
        <v>0.13639611678394337</v>
      </c>
      <c r="N98" s="8"/>
      <c r="O98" s="6"/>
      <c r="P98" s="6"/>
    </row>
    <row r="99" spans="1:16" x14ac:dyDescent="0.25">
      <c r="A99" s="9">
        <v>41486</v>
      </c>
      <c r="B99" s="16">
        <v>495.36498710000001</v>
      </c>
      <c r="C99" s="7">
        <f>B99/B100-1</f>
        <v>5.6683637933752751E-2</v>
      </c>
      <c r="E99" s="4">
        <f t="shared" si="1"/>
        <v>1923</v>
      </c>
      <c r="F99" s="20">
        <v>5.2138599819999998</v>
      </c>
      <c r="G99" s="7">
        <f>F99/F100-1</f>
        <v>4.9436950955994208E-2</v>
      </c>
      <c r="N99" s="8"/>
      <c r="O99" s="6"/>
      <c r="P99" s="6"/>
    </row>
    <row r="100" spans="1:16" x14ac:dyDescent="0.25">
      <c r="A100" s="9">
        <v>41455</v>
      </c>
      <c r="B100" s="16">
        <v>468.79214300000001</v>
      </c>
      <c r="C100" s="7">
        <f>B100/B101-1</f>
        <v>-4.6606609049981373E-2</v>
      </c>
      <c r="E100" s="4">
        <f t="shared" si="1"/>
        <v>1922</v>
      </c>
      <c r="F100" s="20">
        <v>4.9682450930000002</v>
      </c>
      <c r="G100" s="7">
        <f>F100/F101-1</f>
        <v>-1.5007589953670908E-2</v>
      </c>
      <c r="N100" s="8"/>
      <c r="O100" s="6"/>
      <c r="P100" s="6"/>
    </row>
    <row r="101" spans="1:16" x14ac:dyDescent="0.25">
      <c r="A101" s="9">
        <v>41425</v>
      </c>
      <c r="B101" s="16">
        <v>491.70903370000002</v>
      </c>
      <c r="C101" s="7">
        <f>B101/B102-1</f>
        <v>2.4107544385711943E-2</v>
      </c>
      <c r="E101" s="4">
        <f t="shared" si="1"/>
        <v>1921</v>
      </c>
      <c r="F101" s="20">
        <v>5.0439425140000003</v>
      </c>
      <c r="G101" s="7">
        <f>F101/F102-1</f>
        <v>-0.32671693829404935</v>
      </c>
      <c r="N101" s="8"/>
      <c r="O101" s="6"/>
      <c r="P101" s="6"/>
    </row>
    <row r="102" spans="1:16" x14ac:dyDescent="0.25">
      <c r="A102" s="9">
        <v>41394</v>
      </c>
      <c r="B102" s="16">
        <v>480.13417770000001</v>
      </c>
      <c r="C102" s="7">
        <f>B102/B103-1</f>
        <v>1.8936365532033816E-2</v>
      </c>
      <c r="E102" s="4">
        <f t="shared" si="1"/>
        <v>1920</v>
      </c>
      <c r="F102" s="20">
        <v>7.4915630599999998</v>
      </c>
      <c r="G102" s="7">
        <f>F102/F103-1</f>
        <v>-0.33978234572812516</v>
      </c>
      <c r="N102" s="8"/>
      <c r="O102" s="6"/>
      <c r="P102" s="6"/>
    </row>
    <row r="103" spans="1:16" x14ac:dyDescent="0.25">
      <c r="A103" s="9">
        <v>41364</v>
      </c>
      <c r="B103" s="16">
        <v>471.2111511</v>
      </c>
      <c r="C103" s="7">
        <f>B103/B104-1</f>
        <v>-3.9356686215954451E-3</v>
      </c>
      <c r="E103" s="4">
        <f t="shared" si="1"/>
        <v>1919</v>
      </c>
      <c r="F103" s="20">
        <v>11.347111079999999</v>
      </c>
      <c r="G103" s="7">
        <f>F103/F104-1</f>
        <v>-0.16506814775539347</v>
      </c>
      <c r="N103" s="8"/>
      <c r="O103" s="6"/>
      <c r="P103" s="6"/>
    </row>
    <row r="104" spans="1:16" x14ac:dyDescent="0.25">
      <c r="A104" s="9">
        <v>41333</v>
      </c>
      <c r="B104" s="16">
        <v>473.0730097</v>
      </c>
      <c r="C104" s="7">
        <f>B104/B105-1</f>
        <v>1.5644999127382153E-2</v>
      </c>
      <c r="E104" s="4">
        <f t="shared" si="1"/>
        <v>1918</v>
      </c>
      <c r="F104" s="20">
        <v>13.59046376</v>
      </c>
      <c r="G104" s="7">
        <f>F104/F105-1</f>
        <v>-0.15747545382144179</v>
      </c>
      <c r="N104" s="8"/>
      <c r="O104" s="6"/>
      <c r="P104" s="6"/>
    </row>
    <row r="105" spans="1:16" x14ac:dyDescent="0.25">
      <c r="A105" s="9">
        <v>41305</v>
      </c>
      <c r="B105" s="16">
        <v>465.78579139999999</v>
      </c>
      <c r="C105" s="7">
        <f>B105/B106-1</f>
        <v>4.8859858630842412E-2</v>
      </c>
      <c r="E105" s="4">
        <f t="shared" si="1"/>
        <v>1917</v>
      </c>
      <c r="F105" s="20">
        <v>16.130644289999999</v>
      </c>
      <c r="G105" s="7">
        <f>F105/F106-1</f>
        <v>0.22807017521153372</v>
      </c>
      <c r="N105" s="8"/>
      <c r="O105" s="6"/>
      <c r="P105" s="6"/>
    </row>
    <row r="106" spans="1:16" x14ac:dyDescent="0.25">
      <c r="A106" s="9">
        <v>41274</v>
      </c>
      <c r="B106" s="16">
        <v>444.08772779999998</v>
      </c>
      <c r="C106" s="7">
        <f>B106/B107-1</f>
        <v>4.5327193893991424E-3</v>
      </c>
      <c r="E106" s="4">
        <f t="shared" si="1"/>
        <v>1916</v>
      </c>
      <c r="F106" s="20">
        <v>13.134953210000001</v>
      </c>
      <c r="G106" s="7">
        <f>F106/F107-1</f>
        <v>0.47346938793184168</v>
      </c>
      <c r="N106" s="8"/>
      <c r="O106" s="6"/>
      <c r="P106" s="6"/>
    </row>
    <row r="107" spans="1:16" x14ac:dyDescent="0.25">
      <c r="A107" s="9">
        <v>41243</v>
      </c>
      <c r="B107" s="16">
        <v>442.08388559999997</v>
      </c>
      <c r="C107" s="7">
        <f>B107/B108-1</f>
        <v>-2.1736487403323235E-4</v>
      </c>
      <c r="E107" s="4">
        <f t="shared" si="1"/>
        <v>1915</v>
      </c>
      <c r="F107" s="20">
        <v>8.9143034239999999</v>
      </c>
      <c r="G107" s="7">
        <f>F107/F108-1</f>
        <v>0.50460593663337439</v>
      </c>
      <c r="N107" s="8"/>
      <c r="O107" s="6"/>
      <c r="P107" s="6"/>
    </row>
    <row r="108" spans="1:16" x14ac:dyDescent="0.25">
      <c r="A108" s="9">
        <v>41213</v>
      </c>
      <c r="B108" s="16">
        <v>442.18</v>
      </c>
      <c r="C108" s="7">
        <f>B108/B109-1</f>
        <v>-8.3871546465733582E-3</v>
      </c>
      <c r="E108" s="4">
        <f t="shared" si="1"/>
        <v>1914</v>
      </c>
      <c r="F108" s="20">
        <v>5.9246764929999998</v>
      </c>
      <c r="N108" s="8"/>
      <c r="O108" s="6"/>
      <c r="P108" s="6"/>
    </row>
    <row r="109" spans="1:16" x14ac:dyDescent="0.25">
      <c r="A109" s="9">
        <v>41182</v>
      </c>
      <c r="B109" s="16">
        <v>445.92</v>
      </c>
      <c r="C109" s="7">
        <f>B109/B110-1</f>
        <v>2.4585267221175489E-2</v>
      </c>
      <c r="N109" s="8"/>
      <c r="O109" s="6"/>
      <c r="P109" s="6"/>
    </row>
    <row r="110" spans="1:16" x14ac:dyDescent="0.25">
      <c r="A110" s="9">
        <v>41152</v>
      </c>
      <c r="B110" s="16">
        <v>435.22</v>
      </c>
      <c r="C110" s="7">
        <f>B110/B111-1</f>
        <v>2.813540903829348E-2</v>
      </c>
      <c r="E110" s="7"/>
      <c r="N110" s="8"/>
      <c r="O110" s="6"/>
      <c r="P110" s="6"/>
    </row>
    <row r="111" spans="1:16" x14ac:dyDescent="0.25">
      <c r="A111" s="9">
        <v>41121</v>
      </c>
      <c r="B111" s="16">
        <v>423.31</v>
      </c>
      <c r="C111" s="7">
        <f>B111/B112-1</f>
        <v>3.9843769191088008E-2</v>
      </c>
      <c r="E111" s="7"/>
      <c r="N111" s="8"/>
      <c r="O111" s="6"/>
      <c r="P111" s="6"/>
    </row>
    <row r="112" spans="1:16" x14ac:dyDescent="0.25">
      <c r="A112" s="9">
        <v>41090</v>
      </c>
      <c r="B112" s="16">
        <v>407.09</v>
      </c>
      <c r="C112" s="7">
        <f>B112/B113-1</f>
        <v>5.9137267145384476E-2</v>
      </c>
      <c r="E112" s="7"/>
      <c r="N112" s="8"/>
      <c r="O112" s="6"/>
      <c r="P112" s="6"/>
    </row>
    <row r="113" spans="1:16" x14ac:dyDescent="0.25">
      <c r="A113" s="9">
        <v>41060</v>
      </c>
      <c r="B113" s="16">
        <v>384.36</v>
      </c>
      <c r="C113" s="7">
        <f>B113/B114-1</f>
        <v>-8.7486052088032062E-2</v>
      </c>
      <c r="E113" s="7"/>
      <c r="N113" s="8"/>
      <c r="O113" s="6"/>
      <c r="P113" s="6"/>
    </row>
    <row r="114" spans="1:16" x14ac:dyDescent="0.25">
      <c r="A114" s="9">
        <v>41029</v>
      </c>
      <c r="B114" s="16">
        <v>421.21</v>
      </c>
      <c r="C114" s="7">
        <f>B114/B115-1</f>
        <v>-1.2657931131478506E-2</v>
      </c>
      <c r="E114" s="7"/>
      <c r="N114" s="8"/>
      <c r="O114" s="6"/>
      <c r="P114" s="6"/>
    </row>
    <row r="115" spans="1:16" x14ac:dyDescent="0.25">
      <c r="A115" s="9">
        <v>40999</v>
      </c>
      <c r="B115" s="16">
        <v>426.61</v>
      </c>
      <c r="C115" s="7">
        <f>B115/B116-1</f>
        <v>-7.5375130859602901E-3</v>
      </c>
      <c r="E115" s="7"/>
      <c r="N115" s="8"/>
      <c r="O115" s="6"/>
      <c r="P115" s="6"/>
    </row>
    <row r="116" spans="1:16" x14ac:dyDescent="0.25">
      <c r="A116" s="9">
        <v>40967</v>
      </c>
      <c r="B116" s="16">
        <v>429.85</v>
      </c>
      <c r="C116" s="7">
        <f>B116/B117-1</f>
        <v>8.1764646668008867E-2</v>
      </c>
      <c r="E116" s="7"/>
      <c r="N116" s="8"/>
      <c r="O116" s="6"/>
      <c r="P116" s="6"/>
    </row>
    <row r="117" spans="1:16" x14ac:dyDescent="0.25">
      <c r="A117" s="9">
        <v>40939</v>
      </c>
      <c r="B117" s="16">
        <v>397.36</v>
      </c>
      <c r="C117" s="7">
        <f>B117/B118-1</f>
        <v>3.2237952980906703E-2</v>
      </c>
      <c r="E117" s="7"/>
      <c r="N117" s="8"/>
      <c r="O117" s="6"/>
      <c r="P117" s="6"/>
    </row>
    <row r="118" spans="1:16" x14ac:dyDescent="0.25">
      <c r="A118" s="9">
        <v>40908</v>
      </c>
      <c r="B118" s="16">
        <v>384.95</v>
      </c>
      <c r="C118" s="7">
        <f>B118/B119-1</f>
        <v>1.0765393199422268E-2</v>
      </c>
      <c r="E118" s="7"/>
      <c r="N118" s="8"/>
      <c r="O118" s="6"/>
      <c r="P118" s="6"/>
    </row>
    <row r="119" spans="1:16" x14ac:dyDescent="0.25">
      <c r="A119" s="9">
        <v>40877</v>
      </c>
      <c r="B119" s="16">
        <v>380.85</v>
      </c>
      <c r="C119" s="7">
        <f>B119/B120-1</f>
        <v>-8.77101660507007E-3</v>
      </c>
      <c r="E119" s="7"/>
      <c r="N119" s="8"/>
      <c r="O119" s="6"/>
      <c r="P119" s="6"/>
    </row>
    <row r="120" spans="1:16" x14ac:dyDescent="0.25">
      <c r="A120" s="9">
        <v>40847</v>
      </c>
      <c r="B120" s="16">
        <v>384.22</v>
      </c>
      <c r="C120" s="7">
        <f>B120/B121-1</f>
        <v>0.1031928333524752</v>
      </c>
      <c r="E120" s="7"/>
      <c r="N120" s="8"/>
      <c r="O120" s="6"/>
      <c r="P120" s="6"/>
    </row>
    <row r="121" spans="1:16" x14ac:dyDescent="0.25">
      <c r="A121" s="9">
        <v>40816</v>
      </c>
      <c r="B121" s="16">
        <v>348.28</v>
      </c>
      <c r="C121" s="7">
        <f>B121/B122-1</f>
        <v>-7.9768541760245282E-2</v>
      </c>
      <c r="E121" s="7"/>
      <c r="N121" s="8"/>
      <c r="O121" s="6"/>
      <c r="P121" s="6"/>
    </row>
    <row r="122" spans="1:16" x14ac:dyDescent="0.25">
      <c r="A122" s="9">
        <v>40786</v>
      </c>
      <c r="B122" s="16">
        <v>378.47</v>
      </c>
      <c r="C122" s="7">
        <f>B122/B123-1</f>
        <v>-9.3810606967556498E-2</v>
      </c>
      <c r="E122" s="7"/>
      <c r="N122" s="8"/>
      <c r="O122" s="6"/>
      <c r="P122" s="6"/>
    </row>
    <row r="123" spans="1:16" x14ac:dyDescent="0.25">
      <c r="A123" s="9">
        <v>40755</v>
      </c>
      <c r="B123" s="16">
        <v>417.65</v>
      </c>
      <c r="C123" s="7">
        <f>B123/B124-1</f>
        <v>-8.7342463152398908E-3</v>
      </c>
      <c r="E123" s="7"/>
      <c r="N123" s="8"/>
      <c r="O123" s="6"/>
      <c r="P123" s="6"/>
    </row>
    <row r="124" spans="1:16" x14ac:dyDescent="0.25">
      <c r="A124" s="9">
        <v>40724</v>
      </c>
      <c r="B124" s="16">
        <v>421.33</v>
      </c>
      <c r="C124" s="7">
        <f>B124/B125-1</f>
        <v>-4.4408155859472553E-2</v>
      </c>
      <c r="E124" s="7"/>
      <c r="N124" s="8"/>
      <c r="O124" s="6"/>
      <c r="P124" s="6"/>
    </row>
    <row r="125" spans="1:16" x14ac:dyDescent="0.25">
      <c r="A125" s="9">
        <v>40694</v>
      </c>
      <c r="B125" s="16">
        <v>440.91</v>
      </c>
      <c r="C125" s="7">
        <f>B125/B126-1</f>
        <v>-1.5254388707732103E-2</v>
      </c>
      <c r="E125" s="7"/>
      <c r="N125" s="8"/>
      <c r="O125" s="6"/>
      <c r="P125" s="6"/>
    </row>
    <row r="126" spans="1:16" x14ac:dyDescent="0.25">
      <c r="A126" s="9">
        <v>40663</v>
      </c>
      <c r="B126" s="16">
        <v>447.74</v>
      </c>
      <c r="C126" s="7">
        <f>B126/B127-1</f>
        <v>5.2311353584337805E-3</v>
      </c>
      <c r="E126" s="7"/>
      <c r="K126" s="4" t="s">
        <v>25</v>
      </c>
      <c r="N126" s="8"/>
      <c r="O126" s="6"/>
      <c r="P126" s="6"/>
    </row>
    <row r="127" spans="1:16" x14ac:dyDescent="0.25">
      <c r="A127" s="9">
        <v>40633</v>
      </c>
      <c r="B127" s="16">
        <v>445.41</v>
      </c>
      <c r="C127" s="7">
        <f>B127/B128-1</f>
        <v>-1.6810112963958623E-3</v>
      </c>
      <c r="E127" s="7"/>
      <c r="N127" s="8"/>
      <c r="O127" s="6"/>
      <c r="P127" s="6"/>
    </row>
    <row r="128" spans="1:16" x14ac:dyDescent="0.25">
      <c r="A128" s="9">
        <v>40602</v>
      </c>
      <c r="B128" s="16">
        <v>446.16</v>
      </c>
      <c r="C128" s="7">
        <f>B128/B129-1</f>
        <v>3.7002603198214912E-2</v>
      </c>
      <c r="E128" s="7"/>
      <c r="N128" s="8"/>
      <c r="O128" s="6"/>
      <c r="P128" s="6"/>
    </row>
    <row r="129" spans="1:16" x14ac:dyDescent="0.25">
      <c r="A129" s="9">
        <v>40574</v>
      </c>
      <c r="B129" s="16">
        <v>430.24</v>
      </c>
      <c r="C129" s="7">
        <f>B129/B130-1</f>
        <v>-2.1559174019830873E-2</v>
      </c>
      <c r="E129" s="7"/>
      <c r="N129" s="8"/>
      <c r="O129" s="6"/>
      <c r="P129" s="6"/>
    </row>
    <row r="130" spans="1:16" x14ac:dyDescent="0.25">
      <c r="A130" s="9">
        <v>40543</v>
      </c>
      <c r="B130" s="16">
        <v>439.72</v>
      </c>
      <c r="C130" s="7">
        <f>B130/B131-1</f>
        <v>0.11020779155199856</v>
      </c>
      <c r="E130" s="7"/>
      <c r="N130" s="8"/>
      <c r="O130" s="6"/>
      <c r="P130" s="6"/>
    </row>
    <row r="131" spans="1:16" x14ac:dyDescent="0.25">
      <c r="A131" s="9">
        <v>40512</v>
      </c>
      <c r="B131" s="16">
        <v>396.07</v>
      </c>
      <c r="C131" s="7">
        <f>B131/B132-1</f>
        <v>-2.1130937669912586E-2</v>
      </c>
      <c r="E131" s="7"/>
      <c r="N131" s="8"/>
      <c r="O131" s="6"/>
      <c r="P131" s="6"/>
    </row>
    <row r="132" spans="1:16" x14ac:dyDescent="0.25">
      <c r="A132" s="9">
        <v>40482</v>
      </c>
      <c r="B132" s="16">
        <v>404.62</v>
      </c>
      <c r="C132" s="7">
        <f>B132/B133-1</f>
        <v>6.0797525102902261E-2</v>
      </c>
      <c r="E132" s="7"/>
      <c r="N132" s="8"/>
      <c r="O132" s="6"/>
      <c r="P132" s="6"/>
    </row>
    <row r="133" spans="1:16" x14ac:dyDescent="0.25">
      <c r="A133" s="9">
        <v>40451</v>
      </c>
      <c r="B133" s="16">
        <v>381.43</v>
      </c>
      <c r="C133" s="7">
        <f>B133/B134-1</f>
        <v>8.1579992060341278E-2</v>
      </c>
      <c r="E133" s="7"/>
      <c r="N133" s="8"/>
      <c r="O133" s="6"/>
      <c r="P133" s="6"/>
    </row>
    <row r="134" spans="1:16" x14ac:dyDescent="0.25">
      <c r="A134" s="9">
        <v>40421</v>
      </c>
      <c r="B134" s="16">
        <v>352.66</v>
      </c>
      <c r="C134" s="7">
        <f>B134/B135-1</f>
        <v>-1.6043079155157458E-2</v>
      </c>
      <c r="E134" s="7"/>
      <c r="N134" s="8"/>
      <c r="O134" s="6"/>
      <c r="P134" s="6"/>
    </row>
    <row r="135" spans="1:16" x14ac:dyDescent="0.25">
      <c r="A135" s="9">
        <v>40390</v>
      </c>
      <c r="B135" s="16">
        <v>358.41</v>
      </c>
      <c r="C135" s="7">
        <f>B135/B136-1</f>
        <v>9.2313787638668821E-2</v>
      </c>
      <c r="E135" s="7"/>
      <c r="N135" s="8"/>
      <c r="O135" s="6"/>
      <c r="P135" s="6"/>
    </row>
    <row r="136" spans="1:16" x14ac:dyDescent="0.25">
      <c r="A136" s="9">
        <v>40359</v>
      </c>
      <c r="B136" s="16">
        <v>328.12</v>
      </c>
      <c r="C136" s="7">
        <f>B136/B137-1</f>
        <v>-4.6800104581239288E-2</v>
      </c>
      <c r="E136" s="7"/>
      <c r="N136" s="8"/>
      <c r="O136" s="6"/>
      <c r="P136" s="6"/>
    </row>
    <row r="137" spans="1:16" x14ac:dyDescent="0.25">
      <c r="A137" s="9">
        <v>40329</v>
      </c>
      <c r="B137" s="16">
        <v>344.23</v>
      </c>
      <c r="C137" s="7">
        <f>B137/B138-1</f>
        <v>-0.10127408490418244</v>
      </c>
      <c r="E137" s="7"/>
      <c r="N137" s="8"/>
      <c r="O137" s="6"/>
      <c r="P137" s="6"/>
    </row>
    <row r="138" spans="1:16" x14ac:dyDescent="0.25">
      <c r="A138" s="9">
        <v>40298</v>
      </c>
      <c r="B138" s="16">
        <v>383.02</v>
      </c>
      <c r="C138" s="7">
        <f>B138/B139-1</f>
        <v>1.6781961857731842E-2</v>
      </c>
      <c r="E138" s="7"/>
      <c r="N138" s="8"/>
      <c r="O138" s="6"/>
      <c r="P138" s="6"/>
    </row>
    <row r="139" spans="1:16" x14ac:dyDescent="0.25">
      <c r="A139" s="9">
        <v>40268</v>
      </c>
      <c r="B139" s="16">
        <v>376.69826410000002</v>
      </c>
      <c r="C139" s="7">
        <f>B139/B140-1</f>
        <v>7.5005518831803508E-2</v>
      </c>
      <c r="E139" s="7"/>
      <c r="N139" s="8"/>
      <c r="O139" s="6"/>
      <c r="P139" s="6"/>
    </row>
    <row r="140" spans="1:16" x14ac:dyDescent="0.25">
      <c r="A140" s="9">
        <v>40237</v>
      </c>
      <c r="B140" s="16">
        <v>350.41519090000003</v>
      </c>
      <c r="C140" s="7">
        <f>B140/B141-1</f>
        <v>-3.3946238943262652E-2</v>
      </c>
      <c r="E140" s="7"/>
      <c r="N140" s="8"/>
      <c r="O140" s="6"/>
      <c r="P140" s="6"/>
    </row>
    <row r="141" spans="1:16" x14ac:dyDescent="0.25">
      <c r="A141" s="9">
        <v>40209</v>
      </c>
      <c r="B141" s="16">
        <v>362.7284578</v>
      </c>
      <c r="C141" s="7">
        <f>B141/B142-1</f>
        <v>-2.3757464644019732E-2</v>
      </c>
      <c r="E141" s="7"/>
      <c r="N141" s="8"/>
      <c r="O141" s="6"/>
      <c r="P141" s="6"/>
    </row>
    <row r="142" spans="1:16" x14ac:dyDescent="0.25">
      <c r="A142" s="9">
        <v>40178</v>
      </c>
      <c r="B142" s="16">
        <v>371.55567869999999</v>
      </c>
      <c r="C142" s="7">
        <f>B142/B143-1</f>
        <v>6.4177581326740674E-2</v>
      </c>
      <c r="E142" s="7"/>
      <c r="N142" s="8"/>
      <c r="O142" s="6"/>
      <c r="P142" s="6"/>
    </row>
    <row r="143" spans="1:16" x14ac:dyDescent="0.25">
      <c r="A143" s="9">
        <v>40147</v>
      </c>
      <c r="B143" s="16">
        <v>349.14819219999998</v>
      </c>
      <c r="C143" s="7">
        <f>B143/B144-1</f>
        <v>5.3711119596326906E-2</v>
      </c>
      <c r="E143" s="7"/>
      <c r="N143" s="8"/>
      <c r="O143" s="6"/>
      <c r="P143" s="6"/>
    </row>
    <row r="144" spans="1:16" x14ac:dyDescent="0.25">
      <c r="A144" s="9">
        <v>40117</v>
      </c>
      <c r="B144" s="16">
        <v>331.35096110000001</v>
      </c>
      <c r="C144" s="7">
        <f>B144/B145-1</f>
        <v>2.4393414047148898E-2</v>
      </c>
      <c r="E144" s="7"/>
      <c r="N144" s="8"/>
      <c r="O144" s="6"/>
      <c r="P144" s="6"/>
    </row>
    <row r="145" spans="1:16" x14ac:dyDescent="0.25">
      <c r="A145" s="9">
        <v>40086</v>
      </c>
      <c r="B145" s="16">
        <v>323.46065149999998</v>
      </c>
      <c r="C145" s="7">
        <f>B145/B146-1</f>
        <v>7.7539127360349624E-2</v>
      </c>
      <c r="E145" s="7"/>
      <c r="N145" s="8"/>
      <c r="O145" s="6"/>
      <c r="P145" s="6"/>
    </row>
    <row r="146" spans="1:16" x14ac:dyDescent="0.25">
      <c r="A146" s="9">
        <v>40056</v>
      </c>
      <c r="B146" s="16">
        <v>300.18459960000001</v>
      </c>
      <c r="C146" s="7">
        <f>B146/B147-1</f>
        <v>8.7940073505194949E-3</v>
      </c>
      <c r="E146" s="7"/>
      <c r="N146" s="8"/>
      <c r="O146" s="6"/>
      <c r="P146" s="6"/>
    </row>
    <row r="147" spans="1:16" x14ac:dyDescent="0.25">
      <c r="A147" s="9">
        <v>40025</v>
      </c>
      <c r="B147" s="16">
        <v>297.56778630000002</v>
      </c>
      <c r="C147" s="7">
        <f>B147/B148-1</f>
        <v>5.3908885706857923E-2</v>
      </c>
      <c r="E147" s="7"/>
      <c r="N147" s="8"/>
      <c r="O147" s="6"/>
      <c r="P147" s="6"/>
    </row>
    <row r="148" spans="1:16" x14ac:dyDescent="0.25">
      <c r="A148" s="9">
        <v>39994</v>
      </c>
      <c r="B148" s="16">
        <v>282.3467857</v>
      </c>
      <c r="C148" s="7">
        <f>B148/B149-1</f>
        <v>-3.5092233494050329E-2</v>
      </c>
      <c r="E148" s="7"/>
      <c r="N148" s="8"/>
      <c r="O148" s="6"/>
      <c r="P148" s="6"/>
    </row>
    <row r="149" spans="1:16" x14ac:dyDescent="0.25">
      <c r="A149" s="9">
        <v>39964</v>
      </c>
      <c r="B149" s="16">
        <v>292.61531050000002</v>
      </c>
      <c r="C149" s="7">
        <f>B149/B150-1</f>
        <v>0.15829464065371246</v>
      </c>
      <c r="E149" s="7"/>
      <c r="N149" s="8"/>
      <c r="O149" s="6"/>
      <c r="P149" s="6"/>
    </row>
    <row r="150" spans="1:16" x14ac:dyDescent="0.25">
      <c r="A150" s="9">
        <v>39933</v>
      </c>
      <c r="B150" s="16">
        <v>252.62597289999999</v>
      </c>
      <c r="C150" s="7">
        <f>B150/B151-1</f>
        <v>0.11613415574002017</v>
      </c>
      <c r="E150" s="7"/>
      <c r="N150" s="8"/>
      <c r="O150" s="6"/>
      <c r="P150" s="6"/>
    </row>
    <row r="151" spans="1:16" x14ac:dyDescent="0.25">
      <c r="A151" s="9">
        <v>39903</v>
      </c>
      <c r="B151" s="16">
        <v>226.34015059999999</v>
      </c>
      <c r="C151" s="7">
        <f>B151/B152-1</f>
        <v>5.4528119557143206E-2</v>
      </c>
      <c r="E151" s="7"/>
      <c r="N151" s="8"/>
      <c r="O151" s="6"/>
      <c r="P151" s="6"/>
    </row>
    <row r="152" spans="1:16" x14ac:dyDescent="0.25">
      <c r="A152" s="9">
        <v>39872</v>
      </c>
      <c r="B152" s="16">
        <v>214.63642970000001</v>
      </c>
      <c r="C152" s="7">
        <f>B152/B153-1</f>
        <v>-4.959250527780612E-2</v>
      </c>
      <c r="E152" s="7"/>
      <c r="N152" s="8"/>
      <c r="O152" s="6"/>
      <c r="P152" s="6"/>
    </row>
    <row r="153" spans="1:16" x14ac:dyDescent="0.25">
      <c r="A153" s="9">
        <v>39844</v>
      </c>
      <c r="B153" s="16">
        <v>225.8362133</v>
      </c>
      <c r="C153" s="7">
        <f>B153/B154-1</f>
        <v>1.5769002598877702E-3</v>
      </c>
      <c r="E153" s="7"/>
      <c r="N153" s="8"/>
      <c r="O153" s="6"/>
      <c r="P153" s="6"/>
    </row>
    <row r="154" spans="1:16" x14ac:dyDescent="0.25">
      <c r="A154" s="9">
        <v>39813</v>
      </c>
      <c r="B154" s="16">
        <v>225.4806528</v>
      </c>
      <c r="C154" s="7">
        <f>B154/B155-1</f>
        <v>2.5499940939324395E-2</v>
      </c>
      <c r="E154" s="7"/>
      <c r="N154" s="8"/>
      <c r="O154" s="6"/>
      <c r="P154" s="6"/>
    </row>
    <row r="155" spans="1:16" x14ac:dyDescent="0.25">
      <c r="A155" s="9">
        <v>39782</v>
      </c>
      <c r="B155" s="16">
        <v>219.87388179999999</v>
      </c>
      <c r="C155" s="7">
        <f>B155/B156-1</f>
        <v>-0.10182105961800991</v>
      </c>
      <c r="E155" s="7"/>
      <c r="N155" s="8"/>
      <c r="O155" s="6"/>
      <c r="P155" s="6"/>
    </row>
    <row r="156" spans="1:16" x14ac:dyDescent="0.25">
      <c r="A156" s="9">
        <v>39752</v>
      </c>
      <c r="B156" s="16">
        <v>244.7996406</v>
      </c>
      <c r="C156" s="7">
        <f>B156/B157-1</f>
        <v>-0.23110829120081688</v>
      </c>
      <c r="E156" s="7"/>
      <c r="N156" s="8"/>
      <c r="O156" s="6"/>
      <c r="P156" s="6"/>
    </row>
    <row r="157" spans="1:16" x14ac:dyDescent="0.25">
      <c r="A157" s="9">
        <v>39721</v>
      </c>
      <c r="B157" s="16">
        <v>318.3798678</v>
      </c>
      <c r="C157" s="7">
        <f>B157/B158-1</f>
        <v>-0.25215029101419151</v>
      </c>
      <c r="E157" s="7"/>
      <c r="N157" s="8"/>
      <c r="O157" s="6"/>
      <c r="P157" s="6"/>
    </row>
    <row r="158" spans="1:16" x14ac:dyDescent="0.25">
      <c r="A158" s="9">
        <v>39691</v>
      </c>
      <c r="B158" s="16">
        <v>425.72707320000001</v>
      </c>
      <c r="C158" s="7">
        <f>B158/B159-1</f>
        <v>3.958399148276337E-3</v>
      </c>
      <c r="E158" s="7"/>
      <c r="N158" s="8"/>
      <c r="O158" s="6"/>
      <c r="P158" s="6"/>
    </row>
    <row r="159" spans="1:16" x14ac:dyDescent="0.25">
      <c r="A159" s="9">
        <v>39660</v>
      </c>
      <c r="B159" s="16">
        <v>424.04851989999997</v>
      </c>
      <c r="C159" s="7">
        <f>B159/B160-1</f>
        <v>-8.5009731217100537E-2</v>
      </c>
      <c r="E159" s="7"/>
      <c r="N159" s="8"/>
      <c r="O159" s="6"/>
      <c r="P159" s="6"/>
    </row>
    <row r="160" spans="1:16" x14ac:dyDescent="0.25">
      <c r="A160" s="9">
        <v>39629</v>
      </c>
      <c r="B160" s="16">
        <v>463.44593420000001</v>
      </c>
      <c r="C160" s="7">
        <f>B160/B161-1</f>
        <v>-6.7976308496020321E-2</v>
      </c>
      <c r="E160" s="7"/>
      <c r="N160" s="8"/>
      <c r="O160" s="6"/>
      <c r="P160" s="6"/>
    </row>
    <row r="161" spans="1:16" x14ac:dyDescent="0.25">
      <c r="A161" s="9">
        <v>39599</v>
      </c>
      <c r="B161" s="16">
        <v>497.24694599999998</v>
      </c>
      <c r="C161" s="7">
        <f>B161/B162-1</f>
        <v>7.3464430620314269E-2</v>
      </c>
      <c r="E161" s="7"/>
      <c r="N161" s="8"/>
      <c r="O161" s="6"/>
      <c r="P161" s="6"/>
    </row>
    <row r="162" spans="1:16" x14ac:dyDescent="0.25">
      <c r="A162" s="9">
        <v>39568</v>
      </c>
      <c r="B162" s="16">
        <v>463.21697469999998</v>
      </c>
      <c r="C162" s="7">
        <f>B162/B163-1</f>
        <v>0.12435029767897676</v>
      </c>
      <c r="E162" s="7"/>
      <c r="N162" s="8"/>
      <c r="O162" s="6"/>
      <c r="P162" s="6"/>
    </row>
    <row r="163" spans="1:16" x14ac:dyDescent="0.25">
      <c r="A163" s="9">
        <v>39538</v>
      </c>
      <c r="B163" s="16">
        <v>411.98634950000002</v>
      </c>
      <c r="C163" s="7">
        <f>B163/B164-1</f>
        <v>-3.5405499761806958E-2</v>
      </c>
      <c r="E163" s="7"/>
      <c r="N163" s="8"/>
      <c r="O163" s="6"/>
      <c r="P163" s="6"/>
    </row>
    <row r="164" spans="1:16" x14ac:dyDescent="0.25">
      <c r="A164" s="9">
        <v>39506</v>
      </c>
      <c r="B164" s="16">
        <v>427.10833350000001</v>
      </c>
      <c r="C164" s="7">
        <f>B164/B165-1</f>
        <v>8.4378457705146293E-2</v>
      </c>
      <c r="E164" s="7"/>
      <c r="N164" s="8"/>
      <c r="O164" s="6"/>
      <c r="P164" s="6"/>
    </row>
    <row r="165" spans="1:16" x14ac:dyDescent="0.25">
      <c r="A165" s="9">
        <v>39478</v>
      </c>
      <c r="B165" s="16">
        <v>393.87386429999998</v>
      </c>
      <c r="C165" s="7">
        <f>B165/B166-1</f>
        <v>-0.19753967785697091</v>
      </c>
      <c r="E165" s="7"/>
      <c r="N165" s="8"/>
      <c r="O165" s="6"/>
      <c r="P165" s="6"/>
    </row>
    <row r="166" spans="1:16" x14ac:dyDescent="0.25">
      <c r="A166" s="9">
        <v>39447</v>
      </c>
      <c r="B166" s="16">
        <v>490.83282179999998</v>
      </c>
      <c r="C166" s="7">
        <f>B166/B167-1</f>
        <v>-4.0518568814850164E-3</v>
      </c>
      <c r="E166" s="7"/>
      <c r="N166" s="8"/>
      <c r="O166" s="6"/>
      <c r="P166" s="6"/>
    </row>
    <row r="167" spans="1:16" x14ac:dyDescent="0.25">
      <c r="A167" s="9">
        <v>39416</v>
      </c>
      <c r="B167" s="16">
        <v>492.8296972</v>
      </c>
      <c r="C167" s="7">
        <f>B167/B168-1</f>
        <v>-4.1351020870122768E-2</v>
      </c>
      <c r="E167" s="7"/>
      <c r="N167" s="8"/>
      <c r="O167" s="6"/>
      <c r="P167" s="6"/>
    </row>
    <row r="168" spans="1:16" x14ac:dyDescent="0.25">
      <c r="A168" s="9">
        <v>39386</v>
      </c>
      <c r="B168" s="16">
        <v>514.08775049999997</v>
      </c>
      <c r="C168" s="7">
        <f>B168/B169-1</f>
        <v>3.5858468022270218E-2</v>
      </c>
      <c r="E168" s="7"/>
      <c r="N168" s="8"/>
      <c r="O168" s="6"/>
      <c r="P168" s="6"/>
    </row>
    <row r="169" spans="1:16" x14ac:dyDescent="0.25">
      <c r="A169" s="9">
        <v>39355</v>
      </c>
      <c r="B169" s="16">
        <v>496.29149769999998</v>
      </c>
      <c r="C169" s="7">
        <f>B169/B170-1</f>
        <v>4.8003450573837148E-2</v>
      </c>
      <c r="E169" s="7"/>
      <c r="N169" s="8"/>
      <c r="O169" s="6"/>
      <c r="P169" s="6"/>
    </row>
    <row r="170" spans="1:16" x14ac:dyDescent="0.25">
      <c r="A170" s="9">
        <v>39325</v>
      </c>
      <c r="B170" s="16">
        <v>473.5590302</v>
      </c>
      <c r="C170" s="7">
        <f>B170/B171-1</f>
        <v>-4.4420469578356658E-2</v>
      </c>
      <c r="E170" s="7"/>
      <c r="N170" s="8"/>
      <c r="O170" s="6"/>
      <c r="P170" s="6"/>
    </row>
    <row r="171" spans="1:16" x14ac:dyDescent="0.25">
      <c r="A171" s="9">
        <v>39294</v>
      </c>
      <c r="B171" s="16">
        <v>495.57259770000002</v>
      </c>
      <c r="C171" s="7">
        <f>B171/B172-1</f>
        <v>-2.4930018923148833E-2</v>
      </c>
      <c r="E171" s="7"/>
      <c r="N171" s="8"/>
      <c r="O171" s="6"/>
      <c r="P171" s="6"/>
    </row>
    <row r="172" spans="1:16" x14ac:dyDescent="0.25">
      <c r="A172" s="9">
        <v>39263</v>
      </c>
      <c r="B172" s="16">
        <v>508.24310800000001</v>
      </c>
      <c r="C172" s="7">
        <f>B172/B173-1</f>
        <v>2.4137800833442968E-2</v>
      </c>
      <c r="E172" s="7"/>
      <c r="N172" s="8"/>
      <c r="O172" s="6"/>
      <c r="P172" s="6"/>
    </row>
    <row r="173" spans="1:16" x14ac:dyDescent="0.25">
      <c r="A173" s="9">
        <v>39233</v>
      </c>
      <c r="B173" s="16">
        <v>496.26437729999998</v>
      </c>
      <c r="C173" s="7">
        <f>B173/B174-1</f>
        <v>3.9051109050111554E-2</v>
      </c>
      <c r="E173" s="7"/>
      <c r="N173" s="8"/>
      <c r="O173" s="6"/>
      <c r="P173" s="6"/>
    </row>
    <row r="174" spans="1:16" x14ac:dyDescent="0.25">
      <c r="A174" s="9">
        <v>39202</v>
      </c>
      <c r="B174" s="16">
        <v>477.61305770000001</v>
      </c>
      <c r="C174" s="7">
        <f>B174/B175-1</f>
        <v>3.536576984720341E-2</v>
      </c>
      <c r="E174" s="7"/>
      <c r="N174" s="8"/>
      <c r="O174" s="6"/>
      <c r="P174" s="6"/>
    </row>
    <row r="175" spans="1:16" x14ac:dyDescent="0.25">
      <c r="A175" s="9">
        <v>39172</v>
      </c>
      <c r="B175" s="16">
        <v>461.29886809999999</v>
      </c>
      <c r="C175" s="7">
        <f>B175/B176-1</f>
        <v>4.7013864090229562E-2</v>
      </c>
      <c r="E175" s="7"/>
      <c r="N175" s="8"/>
      <c r="O175" s="6"/>
      <c r="P175" s="6"/>
    </row>
    <row r="176" spans="1:16" x14ac:dyDescent="0.25">
      <c r="A176" s="9">
        <v>39141</v>
      </c>
      <c r="B176" s="16">
        <v>440.5852529</v>
      </c>
      <c r="C176" s="7">
        <f>B176/B177-1</f>
        <v>-4.3738564882682018E-2</v>
      </c>
      <c r="E176" s="7"/>
      <c r="N176" s="8"/>
      <c r="O176" s="6"/>
      <c r="P176" s="6"/>
    </row>
    <row r="177" spans="1:16" x14ac:dyDescent="0.25">
      <c r="A177" s="9">
        <v>39113</v>
      </c>
      <c r="B177" s="16">
        <v>460.73723849999999</v>
      </c>
      <c r="C177" s="7">
        <f>B177/B178-1</f>
        <v>4.6279474414631094E-2</v>
      </c>
      <c r="E177" s="7"/>
      <c r="N177" s="8"/>
      <c r="O177" s="6"/>
      <c r="P177" s="6"/>
    </row>
    <row r="178" spans="1:16" x14ac:dyDescent="0.25">
      <c r="A178" s="9">
        <v>39082</v>
      </c>
      <c r="B178" s="16">
        <v>440.35771490000002</v>
      </c>
      <c r="C178" s="7">
        <f>B178/B179-1</f>
        <v>6.6261940031613342E-2</v>
      </c>
      <c r="E178" s="7"/>
      <c r="N178" s="8"/>
      <c r="O178" s="6"/>
      <c r="P178" s="6"/>
    </row>
    <row r="179" spans="1:16" x14ac:dyDescent="0.25">
      <c r="A179" s="9">
        <v>39051</v>
      </c>
      <c r="B179" s="16">
        <v>412.99205979999999</v>
      </c>
      <c r="C179" s="7">
        <f>B179/B180-1</f>
        <v>2.55812633045156E-2</v>
      </c>
      <c r="E179" s="7"/>
      <c r="N179" s="8"/>
      <c r="O179" s="6"/>
      <c r="P179" s="6"/>
    </row>
    <row r="180" spans="1:16" x14ac:dyDescent="0.25">
      <c r="A180" s="9">
        <v>39021</v>
      </c>
      <c r="B180" s="16">
        <v>402.69072240000003</v>
      </c>
      <c r="C180" s="7">
        <f>B180/B181-1</f>
        <v>8.3708723263447027E-2</v>
      </c>
      <c r="E180" s="7"/>
      <c r="N180" s="8"/>
      <c r="O180" s="6"/>
      <c r="P180" s="6"/>
    </row>
    <row r="181" spans="1:16" x14ac:dyDescent="0.25">
      <c r="A181" s="9">
        <v>38990</v>
      </c>
      <c r="B181" s="16">
        <v>371.58575339999999</v>
      </c>
      <c r="C181" s="7">
        <f>B181/B182-1</f>
        <v>-2.7700140034210063E-2</v>
      </c>
      <c r="E181" s="7"/>
      <c r="N181" s="8"/>
      <c r="O181" s="6"/>
      <c r="P181" s="6"/>
    </row>
    <row r="182" spans="1:16" x14ac:dyDescent="0.25">
      <c r="A182" s="9">
        <v>38960</v>
      </c>
      <c r="B182" s="16">
        <v>382.17197049999999</v>
      </c>
      <c r="C182" s="7">
        <f>B182/B183-1</f>
        <v>3.0971262660419718E-3</v>
      </c>
      <c r="E182" s="7"/>
      <c r="N182" s="8"/>
      <c r="O182" s="6"/>
      <c r="P182" s="6"/>
    </row>
    <row r="183" spans="1:16" x14ac:dyDescent="0.25">
      <c r="A183" s="9">
        <v>38929</v>
      </c>
      <c r="B183" s="16">
        <v>380.99199019999998</v>
      </c>
      <c r="C183" s="7">
        <f>B183/B184-1</f>
        <v>1.2084211468442074E-2</v>
      </c>
      <c r="E183" s="7"/>
      <c r="N183" s="8"/>
      <c r="O183" s="6"/>
      <c r="P183" s="6"/>
    </row>
    <row r="184" spans="1:16" x14ac:dyDescent="0.25">
      <c r="A184" s="9">
        <v>38898</v>
      </c>
      <c r="B184" s="16">
        <v>376.44297369999998</v>
      </c>
      <c r="C184" s="7">
        <f>B184/B185-1</f>
        <v>-1.3076639874031071E-2</v>
      </c>
      <c r="E184" s="7"/>
      <c r="N184" s="8"/>
      <c r="O184" s="6"/>
      <c r="P184" s="6"/>
    </row>
    <row r="185" spans="1:16" x14ac:dyDescent="0.25">
      <c r="A185" s="9">
        <v>38868</v>
      </c>
      <c r="B185" s="16">
        <v>381.43080700000002</v>
      </c>
      <c r="C185" s="7">
        <f>B185/B186-1</f>
        <v>-6.2863240612352489E-2</v>
      </c>
      <c r="E185" s="7"/>
      <c r="N185" s="8"/>
      <c r="O185" s="6"/>
      <c r="P185" s="6"/>
    </row>
    <row r="186" spans="1:16" x14ac:dyDescent="0.25">
      <c r="A186" s="9">
        <v>38837</v>
      </c>
      <c r="B186" s="16">
        <v>407.01722899999999</v>
      </c>
      <c r="C186" s="7">
        <f>B186/B187-1</f>
        <v>2.7050568192872992E-2</v>
      </c>
      <c r="E186" s="7"/>
      <c r="N186" s="8"/>
      <c r="O186" s="6"/>
      <c r="P186" s="6"/>
    </row>
    <row r="187" spans="1:16" x14ac:dyDescent="0.25">
      <c r="A187" s="9">
        <v>38807</v>
      </c>
      <c r="B187" s="16">
        <v>396.29716550000001</v>
      </c>
      <c r="C187" s="7">
        <f>B187/B188-1</f>
        <v>8.2593882275964203E-2</v>
      </c>
      <c r="E187" s="7"/>
      <c r="N187" s="8"/>
      <c r="O187" s="6"/>
      <c r="P187" s="6"/>
    </row>
    <row r="188" spans="1:16" x14ac:dyDescent="0.25">
      <c r="A188" s="9">
        <v>38776</v>
      </c>
      <c r="B188" s="16">
        <v>366.06263159999997</v>
      </c>
      <c r="C188" s="7">
        <f>B188/B189-1</f>
        <v>3.0578903658370349E-2</v>
      </c>
      <c r="E188" s="7"/>
      <c r="N188" s="8"/>
      <c r="O188" s="6"/>
      <c r="P188" s="6"/>
    </row>
    <row r="189" spans="1:16" x14ac:dyDescent="0.25">
      <c r="A189" s="9">
        <v>38748</v>
      </c>
      <c r="B189" s="16">
        <v>355.20097520000002</v>
      </c>
      <c r="C189" s="7">
        <f>B189/B190-1</f>
        <v>6.8245698371942387E-2</v>
      </c>
      <c r="E189" s="7"/>
      <c r="N189" s="8"/>
      <c r="O189" s="6"/>
      <c r="P189" s="6"/>
    </row>
    <row r="190" spans="1:16" x14ac:dyDescent="0.25">
      <c r="A190" s="9">
        <v>38717</v>
      </c>
      <c r="B190" s="16">
        <v>332.50868759999997</v>
      </c>
      <c r="C190" s="7">
        <f>B190/B191-1</f>
        <v>5.8174723719238264E-2</v>
      </c>
      <c r="E190" s="7"/>
      <c r="N190" s="8"/>
      <c r="O190" s="6"/>
      <c r="P190" s="6"/>
    </row>
    <row r="191" spans="1:16" x14ac:dyDescent="0.25">
      <c r="A191" s="9">
        <v>38686</v>
      </c>
      <c r="B191" s="16">
        <v>314.22852970000002</v>
      </c>
      <c r="C191" s="7">
        <f>B191/B192-1</f>
        <v>3.9736097311998009E-2</v>
      </c>
      <c r="E191" s="7"/>
      <c r="N191" s="8"/>
      <c r="O191" s="6"/>
      <c r="P191" s="6"/>
    </row>
    <row r="192" spans="1:16" x14ac:dyDescent="0.25">
      <c r="A192" s="9">
        <v>38656</v>
      </c>
      <c r="B192" s="16">
        <v>302.21950600000002</v>
      </c>
      <c r="C192" s="7">
        <f>B192/B193-1</f>
        <v>-7.9055985022933095E-2</v>
      </c>
      <c r="E192" s="7"/>
      <c r="N192" s="8"/>
      <c r="O192" s="6"/>
      <c r="P192" s="6"/>
    </row>
    <row r="193" spans="1:16" x14ac:dyDescent="0.25">
      <c r="A193" s="9">
        <v>38625</v>
      </c>
      <c r="B193" s="16">
        <v>328.16273419999999</v>
      </c>
      <c r="C193" s="7">
        <f>B193/B194-1</f>
        <v>3.8588332396119807E-2</v>
      </c>
      <c r="E193" s="7"/>
      <c r="N193" s="8"/>
      <c r="O193" s="6"/>
      <c r="P193" s="6"/>
    </row>
    <row r="194" spans="1:16" x14ac:dyDescent="0.25">
      <c r="A194" s="9">
        <v>38595</v>
      </c>
      <c r="B194" s="16">
        <v>315.96997959999999</v>
      </c>
      <c r="C194" s="7">
        <f>B194/B195-1</f>
        <v>5.8328897076464381E-2</v>
      </c>
      <c r="E194" s="7"/>
      <c r="N194" s="8"/>
      <c r="O194" s="6"/>
      <c r="P194" s="6"/>
    </row>
    <row r="195" spans="1:16" x14ac:dyDescent="0.25">
      <c r="A195" s="9">
        <v>38564</v>
      </c>
      <c r="B195" s="16">
        <v>298.55556289999998</v>
      </c>
      <c r="C195" s="7">
        <f>B195/B196-1</f>
        <v>5.3456572124993329E-2</v>
      </c>
      <c r="E195" s="7"/>
      <c r="N195" s="8"/>
      <c r="O195" s="6"/>
      <c r="P195" s="6"/>
    </row>
    <row r="196" spans="1:16" x14ac:dyDescent="0.25">
      <c r="A196" s="9">
        <v>38533</v>
      </c>
      <c r="B196" s="16">
        <v>283.40566740000003</v>
      </c>
      <c r="C196" s="7">
        <f>B196/B197-1</f>
        <v>9.6889337458029523E-2</v>
      </c>
      <c r="E196" s="7"/>
      <c r="N196" s="8"/>
      <c r="O196" s="6"/>
      <c r="P196" s="6"/>
    </row>
    <row r="197" spans="1:16" x14ac:dyDescent="0.25">
      <c r="A197" s="9">
        <v>38503</v>
      </c>
      <c r="B197" s="16">
        <v>258.37216000000001</v>
      </c>
      <c r="C197" s="7">
        <f>B197/B198-1</f>
        <v>6.0927623307116763E-2</v>
      </c>
      <c r="E197" s="7"/>
      <c r="N197" s="8"/>
      <c r="O197" s="6"/>
      <c r="P197" s="6"/>
    </row>
    <row r="198" spans="1:16" x14ac:dyDescent="0.25">
      <c r="A198" s="9">
        <v>38472</v>
      </c>
      <c r="B198" s="16">
        <v>243.5342</v>
      </c>
      <c r="C198" s="7">
        <f>B198/B199-1</f>
        <v>-4.9714566149873685E-2</v>
      </c>
      <c r="E198" s="7"/>
      <c r="N198" s="8"/>
      <c r="O198" s="6"/>
      <c r="P198" s="6"/>
    </row>
    <row r="199" spans="1:16" x14ac:dyDescent="0.25">
      <c r="A199" s="9">
        <v>38442</v>
      </c>
      <c r="B199" s="16">
        <v>256.27479</v>
      </c>
      <c r="C199" s="7">
        <f>B199/B200-1</f>
        <v>-1.4540286848898187E-2</v>
      </c>
      <c r="E199" s="7"/>
      <c r="N199" s="8"/>
      <c r="O199" s="6"/>
      <c r="P199" s="6"/>
    </row>
    <row r="200" spans="1:16" x14ac:dyDescent="0.25">
      <c r="A200" s="9">
        <v>38411</v>
      </c>
      <c r="B200" s="16">
        <v>260.05608000000001</v>
      </c>
      <c r="C200" s="7">
        <f>B200/B201-1</f>
        <v>7.2517566523816246E-2</v>
      </c>
      <c r="E200" s="7"/>
      <c r="N200" s="8"/>
      <c r="O200" s="6"/>
      <c r="P200" s="6"/>
    </row>
    <row r="201" spans="1:16" x14ac:dyDescent="0.25">
      <c r="A201" s="9">
        <v>38383</v>
      </c>
      <c r="B201" s="16">
        <v>242.47255999999999</v>
      </c>
      <c r="C201" s="7">
        <f>B201/B202-1</f>
        <v>2.437368514151661E-2</v>
      </c>
      <c r="E201" s="7"/>
      <c r="N201" s="8"/>
      <c r="O201" s="6"/>
      <c r="P201" s="6"/>
    </row>
    <row r="202" spans="1:16" x14ac:dyDescent="0.25">
      <c r="A202" s="9">
        <v>38352</v>
      </c>
      <c r="B202" s="16">
        <v>236.70322999999999</v>
      </c>
      <c r="C202" s="7">
        <f>B202/B203-1</f>
        <v>1.8398952410053182E-2</v>
      </c>
      <c r="E202" s="7"/>
      <c r="N202" s="8"/>
      <c r="O202" s="6"/>
      <c r="P202" s="6"/>
    </row>
    <row r="203" spans="1:16" x14ac:dyDescent="0.25">
      <c r="A203" s="9">
        <v>38321</v>
      </c>
      <c r="B203" s="16">
        <v>232.42681999999999</v>
      </c>
      <c r="C203" s="7">
        <f>B203/B204-1</f>
        <v>8.8764288792225976E-2</v>
      </c>
      <c r="E203" s="7"/>
      <c r="N203" s="8"/>
      <c r="O203" s="6"/>
      <c r="P203" s="6"/>
    </row>
    <row r="204" spans="1:16" x14ac:dyDescent="0.25">
      <c r="A204" s="9">
        <v>38291</v>
      </c>
      <c r="B204" s="16">
        <v>213.47763</v>
      </c>
      <c r="C204" s="7">
        <f>B204/B205-1</f>
        <v>-2.6597288686780907E-2</v>
      </c>
      <c r="E204" s="7"/>
      <c r="N204" s="8"/>
      <c r="O204" s="6"/>
      <c r="P204" s="6"/>
    </row>
    <row r="205" spans="1:16" x14ac:dyDescent="0.25">
      <c r="A205" s="9">
        <v>38260</v>
      </c>
      <c r="B205" s="16">
        <v>219.3107</v>
      </c>
      <c r="C205" s="7">
        <f>B205/B206-1</f>
        <v>7.6632567601666368E-2</v>
      </c>
      <c r="E205" s="7"/>
      <c r="N205" s="8"/>
      <c r="O205" s="6"/>
      <c r="P205" s="6"/>
    </row>
    <row r="206" spans="1:16" x14ac:dyDescent="0.25">
      <c r="A206" s="9">
        <v>38230</v>
      </c>
      <c r="B206" s="16">
        <v>203.70060000000001</v>
      </c>
      <c r="C206" s="7">
        <f>B206/B207-1</f>
        <v>9.8800883714360577E-3</v>
      </c>
      <c r="E206" s="7"/>
      <c r="N206" s="8"/>
      <c r="O206" s="6"/>
      <c r="P206" s="6"/>
    </row>
    <row r="207" spans="1:16" x14ac:dyDescent="0.25">
      <c r="A207" s="9">
        <v>38199</v>
      </c>
      <c r="B207" s="16">
        <v>201.70770999999999</v>
      </c>
      <c r="C207" s="7">
        <f>B207/B208-1</f>
        <v>-1.3872287018000251E-2</v>
      </c>
      <c r="E207" s="7"/>
      <c r="N207" s="8"/>
      <c r="O207" s="6"/>
      <c r="P207" s="6"/>
    </row>
    <row r="208" spans="1:16" x14ac:dyDescent="0.25">
      <c r="A208" s="9">
        <v>38168</v>
      </c>
      <c r="B208" s="16">
        <v>204.54522</v>
      </c>
      <c r="C208" s="7">
        <f>B208/B209-1</f>
        <v>6.7353316240670313E-2</v>
      </c>
      <c r="E208" s="7"/>
      <c r="N208" s="8"/>
      <c r="O208" s="6"/>
      <c r="P208" s="6"/>
    </row>
    <row r="209" spans="1:16" x14ac:dyDescent="0.25">
      <c r="A209" s="9">
        <v>38138</v>
      </c>
      <c r="B209" s="16">
        <v>191.63777999999999</v>
      </c>
      <c r="C209" s="7">
        <f>B209/B210-1</f>
        <v>1.8121486718976065E-2</v>
      </c>
      <c r="E209" s="7"/>
      <c r="N209" s="8"/>
      <c r="O209" s="6"/>
      <c r="P209" s="6"/>
    </row>
    <row r="210" spans="1:16" x14ac:dyDescent="0.25">
      <c r="A210" s="9">
        <v>38107</v>
      </c>
      <c r="B210" s="16">
        <v>188.22683000000001</v>
      </c>
      <c r="C210" s="7">
        <f>B210/B211-1</f>
        <v>-2.8592017361881217E-2</v>
      </c>
      <c r="E210" s="7"/>
      <c r="N210" s="8"/>
      <c r="O210" s="6"/>
      <c r="P210" s="6"/>
    </row>
    <row r="211" spans="1:16" x14ac:dyDescent="0.25">
      <c r="A211" s="9">
        <v>38077</v>
      </c>
      <c r="B211" s="16">
        <v>193.76702</v>
      </c>
      <c r="C211" s="7">
        <f>B211/B212-1</f>
        <v>-4.1067508163448507E-2</v>
      </c>
      <c r="E211" s="7"/>
      <c r="N211" s="8"/>
      <c r="O211" s="6"/>
      <c r="P211" s="6"/>
    </row>
    <row r="212" spans="1:16" x14ac:dyDescent="0.25">
      <c r="A212" s="9">
        <v>38045</v>
      </c>
      <c r="B212" s="16">
        <v>202.06533999999999</v>
      </c>
      <c r="C212" s="7">
        <f>B212/B213-1</f>
        <v>9.8506389364286351E-2</v>
      </c>
      <c r="E212" s="7"/>
      <c r="N212" s="8"/>
      <c r="O212" s="6"/>
      <c r="P212" s="6"/>
    </row>
    <row r="213" spans="1:16" x14ac:dyDescent="0.25">
      <c r="A213" s="9">
        <v>38017</v>
      </c>
      <c r="B213" s="16">
        <v>183.94552999999999</v>
      </c>
      <c r="C213" s="7">
        <f>B213/B214-1</f>
        <v>7.5885929807367525E-2</v>
      </c>
      <c r="E213" s="7"/>
      <c r="N213" s="8"/>
      <c r="O213" s="6"/>
      <c r="P213" s="6"/>
    </row>
    <row r="214" spans="1:16" x14ac:dyDescent="0.25">
      <c r="A214" s="9">
        <v>37986</v>
      </c>
      <c r="B214" s="16">
        <v>170.97121999999999</v>
      </c>
      <c r="C214" s="7">
        <f>B214/B215-1</f>
        <v>5.3643097386629979E-2</v>
      </c>
      <c r="E214" s="7"/>
      <c r="N214" s="8"/>
      <c r="O214" s="6"/>
      <c r="P214" s="6"/>
    </row>
    <row r="215" spans="1:16" x14ac:dyDescent="0.25">
      <c r="A215" s="9">
        <v>37955</v>
      </c>
      <c r="B215" s="16">
        <v>162.26673</v>
      </c>
      <c r="C215" s="7">
        <f>B215/B216-1</f>
        <v>8.211870049825043E-3</v>
      </c>
      <c r="E215" s="7"/>
      <c r="N215" s="8"/>
      <c r="O215" s="6"/>
      <c r="P215" s="6"/>
    </row>
    <row r="216" spans="1:16" x14ac:dyDescent="0.25">
      <c r="A216" s="9">
        <v>37925</v>
      </c>
      <c r="B216" s="16">
        <v>160.94506999999999</v>
      </c>
      <c r="C216" s="7">
        <f>B216/B217-1</f>
        <v>0.12826015482769226</v>
      </c>
      <c r="E216" s="7"/>
      <c r="N216" s="8"/>
      <c r="O216" s="6"/>
      <c r="P216" s="6"/>
    </row>
    <row r="217" spans="1:16" x14ac:dyDescent="0.25">
      <c r="A217" s="9">
        <v>37894</v>
      </c>
      <c r="B217" s="16">
        <v>142.6489</v>
      </c>
      <c r="C217" s="7">
        <f>B217/B218-1</f>
        <v>-6.7123484309209891E-2</v>
      </c>
      <c r="E217" s="7"/>
      <c r="N217" s="8"/>
      <c r="O217" s="6"/>
      <c r="P217" s="6"/>
    </row>
    <row r="218" spans="1:16" x14ac:dyDescent="0.25">
      <c r="A218" s="9">
        <v>37864</v>
      </c>
      <c r="B218" s="16">
        <v>152.91295</v>
      </c>
      <c r="C218" s="7">
        <f>B218/B219-1</f>
        <v>5.2161023838683596E-2</v>
      </c>
      <c r="E218" s="7"/>
      <c r="N218" s="8"/>
      <c r="O218" s="6"/>
      <c r="P218" s="6"/>
    </row>
    <row r="219" spans="1:16" x14ac:dyDescent="0.25">
      <c r="A219" s="9">
        <v>37833</v>
      </c>
      <c r="B219" s="16">
        <v>145.33226999999999</v>
      </c>
      <c r="C219" s="7">
        <f>B219/B220-1</f>
        <v>8.2987209579082011E-2</v>
      </c>
      <c r="E219" s="7"/>
      <c r="N219" s="8"/>
      <c r="O219" s="6"/>
      <c r="P219" s="6"/>
    </row>
    <row r="220" spans="1:16" x14ac:dyDescent="0.25">
      <c r="A220" s="9">
        <v>37802</v>
      </c>
      <c r="B220" s="16">
        <v>134.19574</v>
      </c>
      <c r="C220" s="7">
        <f>B220/B221-1</f>
        <v>7.9427817528759048E-2</v>
      </c>
      <c r="E220" s="7"/>
      <c r="N220" s="8"/>
      <c r="O220" s="6"/>
      <c r="P220" s="6"/>
    </row>
    <row r="221" spans="1:16" x14ac:dyDescent="0.25">
      <c r="A221" s="9">
        <v>37772</v>
      </c>
      <c r="B221" s="16">
        <v>124.32118</v>
      </c>
      <c r="C221" s="7">
        <f>B221/B222-1</f>
        <v>5.7422641830398913E-2</v>
      </c>
      <c r="E221" s="7"/>
      <c r="N221" s="8"/>
      <c r="O221" s="6"/>
      <c r="P221" s="6"/>
    </row>
    <row r="222" spans="1:16" x14ac:dyDescent="0.25">
      <c r="A222" s="9">
        <v>37741</v>
      </c>
      <c r="B222" s="16">
        <v>117.57</v>
      </c>
      <c r="C222" s="7">
        <f>B222/B223-1</f>
        <v>0.13015476304912044</v>
      </c>
      <c r="E222" s="7"/>
      <c r="N222" s="8"/>
      <c r="O222" s="6"/>
      <c r="P222" s="6"/>
    </row>
    <row r="223" spans="1:16" x14ac:dyDescent="0.25">
      <c r="A223" s="9">
        <v>37711</v>
      </c>
      <c r="B223" s="16">
        <v>104.03</v>
      </c>
      <c r="C223" s="7">
        <f>B223/B224-1</f>
        <v>2.3615074289087934E-2</v>
      </c>
      <c r="E223" s="7"/>
      <c r="N223" s="8"/>
      <c r="O223" s="6"/>
      <c r="P223" s="6"/>
    </row>
    <row r="224" spans="1:16" x14ac:dyDescent="0.25">
      <c r="A224" s="9">
        <v>37680</v>
      </c>
      <c r="B224" s="16">
        <v>101.63</v>
      </c>
      <c r="C224" s="7">
        <f>B224/B225-1</f>
        <v>-7.3733138899015671E-2</v>
      </c>
      <c r="E224" s="7"/>
      <c r="N224" s="8"/>
      <c r="O224" s="6"/>
      <c r="P224" s="6"/>
    </row>
    <row r="225" spans="1:16" x14ac:dyDescent="0.25">
      <c r="A225" s="9">
        <v>37652</v>
      </c>
      <c r="B225" s="16">
        <v>109.72</v>
      </c>
      <c r="C225" s="7">
        <f>B225/B226-1</f>
        <v>-4.7652113531811424E-2</v>
      </c>
      <c r="E225" s="7"/>
      <c r="N225" s="8"/>
      <c r="O225" s="6"/>
      <c r="P225" s="6"/>
    </row>
    <row r="226" spans="1:16" x14ac:dyDescent="0.25">
      <c r="A226" s="9">
        <v>37621</v>
      </c>
      <c r="B226" s="16">
        <v>115.21</v>
      </c>
      <c r="C226" s="7">
        <f>B226/B227-1</f>
        <v>-8.607012533714109E-2</v>
      </c>
      <c r="E226" s="7"/>
      <c r="N226" s="8"/>
      <c r="O226" s="6"/>
      <c r="P226" s="6"/>
    </row>
    <row r="227" spans="1:16" x14ac:dyDescent="0.25">
      <c r="A227" s="9">
        <v>37590</v>
      </c>
      <c r="B227" s="16">
        <v>126.06</v>
      </c>
      <c r="C227" s="7">
        <f>B227/B228-1</f>
        <v>7.3033707865168607E-2</v>
      </c>
      <c r="E227" s="7"/>
      <c r="N227" s="8"/>
      <c r="O227" s="6"/>
      <c r="P227" s="6"/>
    </row>
    <row r="228" spans="1:16" x14ac:dyDescent="0.25">
      <c r="A228" s="9">
        <v>37560</v>
      </c>
      <c r="B228" s="16">
        <v>117.48</v>
      </c>
      <c r="C228" s="7">
        <f>B228/B229-1</f>
        <v>6.2014102332308862E-2</v>
      </c>
      <c r="E228" s="7"/>
      <c r="N228" s="8"/>
      <c r="O228" s="6"/>
      <c r="P228" s="6"/>
    </row>
    <row r="229" spans="1:16" x14ac:dyDescent="0.25">
      <c r="A229" s="9">
        <v>37529</v>
      </c>
      <c r="B229" s="16">
        <v>110.62</v>
      </c>
      <c r="C229" s="7">
        <f>B229/B230-1</f>
        <v>-0.15827119159945202</v>
      </c>
      <c r="E229" s="7"/>
      <c r="N229" s="8"/>
      <c r="O229" s="6"/>
      <c r="P229" s="6"/>
    </row>
    <row r="230" spans="1:16" x14ac:dyDescent="0.25">
      <c r="A230" s="9">
        <v>37499</v>
      </c>
      <c r="B230" s="16">
        <v>131.41999999999999</v>
      </c>
      <c r="C230" s="7">
        <f>B230/B231-1</f>
        <v>-3.7780055645043387E-2</v>
      </c>
      <c r="E230" s="7"/>
      <c r="N230" s="8"/>
      <c r="O230" s="6"/>
      <c r="P230" s="6"/>
    </row>
    <row r="231" spans="1:16" x14ac:dyDescent="0.25">
      <c r="A231" s="9">
        <v>37468</v>
      </c>
      <c r="B231" s="16">
        <v>136.58000000000001</v>
      </c>
      <c r="C231" s="7">
        <f>B231/B232-1</f>
        <v>-7.995958235095979E-2</v>
      </c>
      <c r="E231" s="7"/>
      <c r="N231" s="8"/>
      <c r="O231" s="6"/>
      <c r="P231" s="6"/>
    </row>
    <row r="232" spans="1:16" x14ac:dyDescent="0.25">
      <c r="A232" s="9">
        <v>37437</v>
      </c>
      <c r="B232" s="16">
        <v>148.44999999999999</v>
      </c>
      <c r="C232" s="7">
        <f>B232/B233-1</f>
        <v>-0.10529170684667311</v>
      </c>
      <c r="E232" s="7"/>
      <c r="N232" s="8"/>
      <c r="O232" s="6"/>
      <c r="P232" s="6"/>
    </row>
    <row r="233" spans="1:16" x14ac:dyDescent="0.25">
      <c r="A233" s="9">
        <v>37407</v>
      </c>
      <c r="B233" s="16">
        <v>165.92</v>
      </c>
      <c r="C233" s="7">
        <f>B233/B234-1</f>
        <v>-2.6919242273180433E-2</v>
      </c>
      <c r="E233" s="7"/>
      <c r="N233" s="8"/>
      <c r="O233" s="6"/>
      <c r="P233" s="6"/>
    </row>
    <row r="234" spans="1:16" x14ac:dyDescent="0.25">
      <c r="A234" s="9">
        <v>37376</v>
      </c>
      <c r="B234" s="16">
        <v>170.51</v>
      </c>
      <c r="C234" s="7">
        <f>B234/B235-1</f>
        <v>-4.774935775717648E-2</v>
      </c>
      <c r="E234" s="7"/>
      <c r="N234" s="8"/>
      <c r="O234" s="6"/>
      <c r="P234" s="6"/>
    </row>
    <row r="235" spans="1:16" x14ac:dyDescent="0.25">
      <c r="A235" s="9">
        <v>37346</v>
      </c>
      <c r="B235" s="16">
        <v>179.06</v>
      </c>
      <c r="C235" s="7">
        <f>B235/B236-1</f>
        <v>8.2195092469478981E-2</v>
      </c>
      <c r="E235" s="7"/>
      <c r="N235" s="8"/>
      <c r="O235" s="6"/>
      <c r="P235" s="6"/>
    </row>
    <row r="236" spans="1:16" x14ac:dyDescent="0.25">
      <c r="A236" s="9">
        <v>37315</v>
      </c>
      <c r="B236" s="16">
        <v>165.46</v>
      </c>
      <c r="C236" s="7">
        <f>B236/B237-1</f>
        <v>1.167838581473557E-2</v>
      </c>
      <c r="E236" s="7"/>
      <c r="N236" s="8"/>
      <c r="O236" s="6"/>
      <c r="P236" s="6"/>
    </row>
    <row r="237" spans="1:16" x14ac:dyDescent="0.25">
      <c r="A237" s="9">
        <v>37287</v>
      </c>
      <c r="B237" s="16">
        <v>163.55000000000001</v>
      </c>
      <c r="C237" s="7">
        <f>B237/B238-1</f>
        <v>-2.1713123579375493E-2</v>
      </c>
      <c r="E237" s="7"/>
      <c r="N237" s="8"/>
      <c r="O237" s="6"/>
      <c r="P237" s="6"/>
    </row>
    <row r="238" spans="1:16" x14ac:dyDescent="0.25">
      <c r="A238" s="9">
        <v>37256</v>
      </c>
      <c r="B238" s="16">
        <v>167.18</v>
      </c>
      <c r="C238" s="7">
        <f>B238/B239-1</f>
        <v>5.2174460318459515E-2</v>
      </c>
      <c r="E238" s="7"/>
      <c r="N238" s="8"/>
      <c r="O238" s="6"/>
      <c r="P238" s="6"/>
    </row>
    <row r="239" spans="1:16" x14ac:dyDescent="0.25">
      <c r="A239" s="9">
        <v>37225</v>
      </c>
      <c r="B239" s="16">
        <v>158.88999999999999</v>
      </c>
      <c r="C239" s="7">
        <f>B239/B240-1</f>
        <v>5.6730513434423813E-2</v>
      </c>
      <c r="E239" s="7"/>
      <c r="N239" s="8"/>
      <c r="O239" s="6"/>
      <c r="P239" s="6"/>
    </row>
    <row r="240" spans="1:16" x14ac:dyDescent="0.25">
      <c r="A240" s="9">
        <v>37195</v>
      </c>
      <c r="B240" s="16">
        <v>150.36000000000001</v>
      </c>
      <c r="C240" s="7">
        <f>B240/B241-1</f>
        <v>2.2300788686429263E-2</v>
      </c>
      <c r="E240" s="7"/>
      <c r="N240" s="8"/>
      <c r="O240" s="6"/>
      <c r="P240" s="6"/>
    </row>
    <row r="241" spans="1:16" x14ac:dyDescent="0.25">
      <c r="A241" s="9">
        <v>37164</v>
      </c>
      <c r="B241" s="16">
        <v>147.08000000000001</v>
      </c>
      <c r="C241" s="7">
        <f>B241/B242-1</f>
        <v>-0.16725172687124901</v>
      </c>
      <c r="E241" s="7"/>
      <c r="N241" s="8"/>
      <c r="O241" s="6"/>
      <c r="P241" s="6"/>
    </row>
    <row r="242" spans="1:16" x14ac:dyDescent="0.25">
      <c r="A242" s="9">
        <v>37134</v>
      </c>
      <c r="B242" s="16">
        <v>176.62</v>
      </c>
      <c r="C242" s="7">
        <f>B242/B243-1</f>
        <v>-5.6920119607005493E-2</v>
      </c>
      <c r="E242" s="7"/>
      <c r="N242" s="8"/>
      <c r="O242" s="6"/>
      <c r="P242" s="6"/>
    </row>
    <row r="243" spans="1:16" x14ac:dyDescent="0.25">
      <c r="A243" s="9">
        <v>37103</v>
      </c>
      <c r="B243" s="16">
        <v>187.28</v>
      </c>
      <c r="C243" s="7">
        <f>B243/B244-1</f>
        <v>-2.4786502811914191E-2</v>
      </c>
      <c r="E243" s="7"/>
      <c r="N243" s="8"/>
      <c r="O243" s="6"/>
      <c r="P243" s="6"/>
    </row>
    <row r="244" spans="1:16" x14ac:dyDescent="0.25">
      <c r="A244" s="9">
        <v>37072</v>
      </c>
      <c r="B244" s="16">
        <v>192.04</v>
      </c>
      <c r="C244" s="7">
        <f>B244/B245-1</f>
        <v>-4.6285260230433112E-2</v>
      </c>
      <c r="E244" s="7"/>
      <c r="N244" s="8"/>
      <c r="O244" s="6"/>
      <c r="P244" s="6"/>
    </row>
    <row r="245" spans="1:16" x14ac:dyDescent="0.25">
      <c r="A245" s="9">
        <v>37042</v>
      </c>
      <c r="B245" s="16">
        <v>201.36</v>
      </c>
      <c r="C245" s="7">
        <f>B245/B246-1</f>
        <v>2.8604880560563206E-2</v>
      </c>
      <c r="E245" s="7"/>
      <c r="N245" s="8"/>
      <c r="O245" s="6"/>
      <c r="P245" s="6"/>
    </row>
    <row r="246" spans="1:16" x14ac:dyDescent="0.25">
      <c r="A246" s="9">
        <v>37011</v>
      </c>
      <c r="B246" s="16">
        <v>195.7603</v>
      </c>
      <c r="C246" s="7">
        <f>B246/B247-1</f>
        <v>6.3166990171042769E-2</v>
      </c>
      <c r="E246" s="7"/>
      <c r="N246" s="8"/>
      <c r="O246" s="6"/>
      <c r="P246" s="6"/>
    </row>
    <row r="247" spans="1:16" x14ac:dyDescent="0.25">
      <c r="A247" s="9">
        <v>36981</v>
      </c>
      <c r="B247" s="16">
        <v>184.1294</v>
      </c>
      <c r="C247" s="7">
        <f>B247/B248-1</f>
        <v>-8.3156981682997233E-2</v>
      </c>
      <c r="E247" s="7"/>
      <c r="N247" s="8"/>
      <c r="O247" s="6"/>
      <c r="P247" s="6"/>
    </row>
    <row r="248" spans="1:16" x14ac:dyDescent="0.25">
      <c r="A248" s="9">
        <v>36950</v>
      </c>
      <c r="B248" s="16">
        <v>200.82980000000001</v>
      </c>
      <c r="C248" s="7">
        <f>B248/B249-1</f>
        <v>-1.7590888327433385E-3</v>
      </c>
      <c r="E248" s="7"/>
      <c r="N248" s="8"/>
      <c r="O248" s="6"/>
      <c r="P248" s="6"/>
    </row>
    <row r="249" spans="1:16" x14ac:dyDescent="0.25">
      <c r="A249" s="9">
        <v>36922</v>
      </c>
      <c r="B249" s="16">
        <v>201.18369999999999</v>
      </c>
      <c r="C249" s="7">
        <f>B249/B250-1</f>
        <v>2.754314549698389E-2</v>
      </c>
      <c r="E249" s="7"/>
      <c r="N249" s="8"/>
      <c r="O249" s="6"/>
      <c r="P249" s="6"/>
    </row>
    <row r="250" spans="1:16" x14ac:dyDescent="0.25">
      <c r="A250" s="9">
        <v>36891</v>
      </c>
      <c r="B250" s="16">
        <v>195.791</v>
      </c>
      <c r="C250" s="7">
        <f>B250/B251-1</f>
        <v>1.1090425572712892E-3</v>
      </c>
      <c r="E250" s="7"/>
      <c r="N250" s="8"/>
      <c r="O250" s="6"/>
      <c r="P250" s="6"/>
    </row>
    <row r="251" spans="1:16" x14ac:dyDescent="0.25">
      <c r="A251" s="9">
        <v>36860</v>
      </c>
      <c r="B251" s="16">
        <v>195.57409999999999</v>
      </c>
      <c r="C251" s="7">
        <f>B251/B252-1</f>
        <v>-8.1469336456876484E-2</v>
      </c>
      <c r="E251" s="7"/>
      <c r="N251" s="8"/>
      <c r="O251" s="6"/>
      <c r="P251" s="6"/>
    </row>
    <row r="252" spans="1:16" x14ac:dyDescent="0.25">
      <c r="A252" s="9">
        <v>36830</v>
      </c>
      <c r="B252" s="16">
        <v>212.92060000000001</v>
      </c>
      <c r="C252" s="7">
        <f>B252/B253-1</f>
        <v>-4.7704696430608262E-3</v>
      </c>
      <c r="E252" s="7"/>
      <c r="N252" s="8"/>
      <c r="O252" s="6"/>
      <c r="P252" s="6"/>
    </row>
    <row r="253" spans="1:16" x14ac:dyDescent="0.25">
      <c r="A253" s="9">
        <v>36799</v>
      </c>
      <c r="B253" s="16">
        <v>213.94120000000001</v>
      </c>
      <c r="C253" s="7">
        <f>B253/B254-1</f>
        <v>-3.0114604867080064E-2</v>
      </c>
      <c r="E253" s="7"/>
      <c r="N253" s="8"/>
      <c r="O253" s="6"/>
      <c r="P253" s="6"/>
    </row>
    <row r="254" spans="1:16" x14ac:dyDescent="0.25">
      <c r="A254" s="9">
        <v>36769</v>
      </c>
      <c r="B254" s="16">
        <v>220.584</v>
      </c>
      <c r="C254" s="7">
        <f>B254/B255-1</f>
        <v>9.3164599117475655E-2</v>
      </c>
      <c r="E254" s="7"/>
      <c r="N254" s="8"/>
      <c r="O254" s="6"/>
      <c r="P254" s="6"/>
    </row>
    <row r="255" spans="1:16" x14ac:dyDescent="0.25">
      <c r="A255" s="9">
        <v>36738</v>
      </c>
      <c r="B255" s="16">
        <v>201.78479999999999</v>
      </c>
      <c r="C255" s="7">
        <f>B255/B256-1</f>
        <v>2.8054553152335071E-2</v>
      </c>
      <c r="E255" s="7"/>
      <c r="N255" s="8"/>
      <c r="O255" s="6"/>
      <c r="P255" s="6"/>
    </row>
    <row r="256" spans="1:16" x14ac:dyDescent="0.25">
      <c r="A256" s="9">
        <v>36707</v>
      </c>
      <c r="B256" s="16">
        <v>196.2783</v>
      </c>
      <c r="C256" s="7">
        <f>B256/B257-1</f>
        <v>2.9647473307778949E-2</v>
      </c>
      <c r="E256" s="7"/>
      <c r="N256" s="8"/>
      <c r="O256" s="6"/>
      <c r="P256" s="6"/>
    </row>
    <row r="257" spans="1:16" x14ac:dyDescent="0.25">
      <c r="A257" s="9">
        <v>36677</v>
      </c>
      <c r="B257" s="16">
        <v>190.6267</v>
      </c>
      <c r="C257" s="7">
        <f>B257/B258-1</f>
        <v>4.7106030727653403E-2</v>
      </c>
      <c r="E257" s="7"/>
      <c r="N257" s="8"/>
      <c r="O257" s="6"/>
      <c r="P257" s="6"/>
    </row>
    <row r="258" spans="1:16" x14ac:dyDescent="0.25">
      <c r="A258" s="9">
        <v>36646</v>
      </c>
      <c r="B258" s="16">
        <v>182.05099999999999</v>
      </c>
      <c r="C258" s="7">
        <f>B258/B259-1</f>
        <v>-3.3291649076972574E-2</v>
      </c>
      <c r="E258" s="7"/>
      <c r="N258" s="8"/>
      <c r="O258" s="6"/>
      <c r="P258" s="6"/>
    </row>
    <row r="259" spans="1:16" x14ac:dyDescent="0.25">
      <c r="A259" s="9">
        <v>36616</v>
      </c>
      <c r="B259" s="16">
        <v>188.32050000000001</v>
      </c>
      <c r="C259" s="7">
        <f>B259/B260-1</f>
        <v>-5.6155747053604488E-3</v>
      </c>
      <c r="E259" s="7"/>
      <c r="N259" s="8"/>
      <c r="O259" s="6"/>
      <c r="P259" s="6"/>
    </row>
    <row r="260" spans="1:16" x14ac:dyDescent="0.25">
      <c r="A260" s="9">
        <v>36584</v>
      </c>
      <c r="B260" s="16">
        <v>189.38399999999999</v>
      </c>
      <c r="C260" s="7">
        <f>B260/B261-1</f>
        <v>2.6599521891617739E-2</v>
      </c>
      <c r="E260" s="7"/>
      <c r="N260" s="8"/>
      <c r="O260" s="6"/>
      <c r="P260" s="6"/>
    </row>
    <row r="261" spans="1:16" x14ac:dyDescent="0.25">
      <c r="A261" s="9">
        <v>36556</v>
      </c>
      <c r="B261" s="16">
        <v>184.477</v>
      </c>
      <c r="C261" s="7">
        <f>B261/B262-1</f>
        <v>-2.785170070751708E-2</v>
      </c>
      <c r="E261" s="7"/>
      <c r="N261" s="8"/>
      <c r="O261" s="6"/>
      <c r="P261" s="6"/>
    </row>
    <row r="262" spans="1:16" x14ac:dyDescent="0.25">
      <c r="A262" s="9">
        <v>36525</v>
      </c>
      <c r="B262" s="16">
        <v>189.76220000000001</v>
      </c>
      <c r="C262" s="7">
        <f>B262/B263-1</f>
        <v>0.11639730716983965</v>
      </c>
      <c r="E262" s="7"/>
      <c r="N262" s="8"/>
      <c r="O262" s="6"/>
      <c r="P262" s="6"/>
    </row>
    <row r="263" spans="1:16" x14ac:dyDescent="0.25">
      <c r="A263" s="9">
        <v>36494</v>
      </c>
      <c r="B263" s="16">
        <v>169.97730000000001</v>
      </c>
      <c r="C263" s="7">
        <f>B263/B264-1</f>
        <v>7.2255039010062916E-2</v>
      </c>
      <c r="E263" s="7"/>
      <c r="N263" s="8"/>
      <c r="O263" s="6"/>
      <c r="P263" s="6"/>
    </row>
    <row r="264" spans="1:16" x14ac:dyDescent="0.25">
      <c r="A264" s="9">
        <v>36464</v>
      </c>
      <c r="B264" s="16">
        <v>158.5232</v>
      </c>
      <c r="C264" s="7">
        <f>B264/B265-1</f>
        <v>-1.4823340484399816E-2</v>
      </c>
      <c r="E264" s="7"/>
      <c r="N264" s="8"/>
      <c r="O264" s="6"/>
      <c r="P264" s="6"/>
    </row>
    <row r="265" spans="1:16" x14ac:dyDescent="0.25">
      <c r="A265" s="9">
        <v>36433</v>
      </c>
      <c r="B265" s="16">
        <v>160.9084</v>
      </c>
      <c r="C265" s="7">
        <f>B265/B266-1</f>
        <v>-1.2441119338633899E-2</v>
      </c>
      <c r="E265" s="7"/>
      <c r="N265" s="8"/>
      <c r="O265" s="6"/>
      <c r="P265" s="6"/>
    </row>
    <row r="266" spans="1:16" x14ac:dyDescent="0.25">
      <c r="A266" s="9">
        <v>36403</v>
      </c>
      <c r="B266" s="16">
        <v>162.93549999999999</v>
      </c>
      <c r="C266" s="7">
        <f>B266/B267-1</f>
        <v>2.4529913025106431E-2</v>
      </c>
      <c r="E266" s="7"/>
      <c r="N266" s="8"/>
      <c r="O266" s="6"/>
      <c r="P266" s="6"/>
    </row>
    <row r="267" spans="1:16" x14ac:dyDescent="0.25">
      <c r="A267" s="9">
        <v>36372</v>
      </c>
      <c r="B267" s="16">
        <v>159.03440000000001</v>
      </c>
      <c r="C267" s="7">
        <f>B267/B268-1</f>
        <v>2.8978568230462187E-2</v>
      </c>
      <c r="E267" s="7"/>
      <c r="N267" s="8"/>
      <c r="O267" s="6"/>
      <c r="P267" s="6"/>
    </row>
    <row r="268" spans="1:16" x14ac:dyDescent="0.25">
      <c r="A268" s="9">
        <v>36341</v>
      </c>
      <c r="B268" s="16">
        <v>154.5556</v>
      </c>
      <c r="C268" s="7">
        <f>B268/B269-1</f>
        <v>2.2715432580144856E-4</v>
      </c>
      <c r="E268" s="7"/>
      <c r="N268" s="8"/>
      <c r="O268" s="6"/>
      <c r="P268" s="6"/>
    </row>
    <row r="269" spans="1:16" x14ac:dyDescent="0.25">
      <c r="A269" s="9">
        <v>36311</v>
      </c>
      <c r="B269" s="16">
        <v>154.5205</v>
      </c>
      <c r="C269" s="7">
        <f>B269/B270-1</f>
        <v>-2.308268443549033E-3</v>
      </c>
      <c r="E269" s="7"/>
      <c r="N269" s="8"/>
      <c r="O269" s="6"/>
      <c r="P269" s="6"/>
    </row>
    <row r="270" spans="1:16" x14ac:dyDescent="0.25">
      <c r="A270" s="9">
        <v>36280</v>
      </c>
      <c r="B270" s="16">
        <v>154.87799999999999</v>
      </c>
      <c r="C270" s="7">
        <f>B270/B271-1</f>
        <v>8.2019507062769392E-2</v>
      </c>
      <c r="E270" s="7"/>
      <c r="N270" s="8"/>
      <c r="O270" s="6"/>
      <c r="P270" s="6"/>
    </row>
    <row r="271" spans="1:16" x14ac:dyDescent="0.25">
      <c r="A271" s="9">
        <v>36250</v>
      </c>
      <c r="B271" s="16">
        <v>143.1379</v>
      </c>
      <c r="C271" s="7">
        <f>B271/B272-1</f>
        <v>8.1123194262122889E-2</v>
      </c>
      <c r="E271" s="7"/>
      <c r="N271" s="8"/>
      <c r="O271" s="6"/>
      <c r="P271" s="6"/>
    </row>
    <row r="272" spans="1:16" x14ac:dyDescent="0.25">
      <c r="A272" s="9">
        <v>36219</v>
      </c>
      <c r="B272" s="16">
        <v>132.3974</v>
      </c>
      <c r="C272" s="7">
        <f>B272/B273-1</f>
        <v>-4.8027386287729956E-2</v>
      </c>
      <c r="E272" s="7"/>
      <c r="N272" s="8"/>
      <c r="O272" s="6"/>
      <c r="P272" s="6"/>
    </row>
    <row r="273" spans="1:16" x14ac:dyDescent="0.25">
      <c r="A273" s="9">
        <v>36191</v>
      </c>
      <c r="B273" s="16">
        <v>139.07689999999999</v>
      </c>
      <c r="C273" s="7">
        <f>B273/B274-1</f>
        <v>8.800794197787476E-2</v>
      </c>
      <c r="E273" s="7"/>
      <c r="N273" s="8"/>
      <c r="O273" s="6"/>
      <c r="P273" s="6"/>
    </row>
    <row r="274" spans="1:16" x14ac:dyDescent="0.25">
      <c r="A274" s="9">
        <v>36160</v>
      </c>
      <c r="B274" s="16">
        <v>127.8271</v>
      </c>
      <c r="C274" s="7">
        <f>B274/B275-1</f>
        <v>-1.8693834435469459E-2</v>
      </c>
      <c r="E274" s="7"/>
      <c r="N274" s="8"/>
      <c r="O274" s="6"/>
      <c r="P274" s="6"/>
    </row>
    <row r="275" spans="1:16" x14ac:dyDescent="0.25">
      <c r="A275" s="9">
        <v>36129</v>
      </c>
      <c r="B275" s="16">
        <v>130.26220000000001</v>
      </c>
      <c r="C275" s="7">
        <f>B275/B276-1</f>
        <v>-4.2258719592264682E-2</v>
      </c>
      <c r="E275" s="7"/>
      <c r="N275" s="8"/>
      <c r="O275" s="6"/>
      <c r="P275" s="6"/>
    </row>
    <row r="276" spans="1:16" x14ac:dyDescent="0.25">
      <c r="A276" s="9">
        <v>36099</v>
      </c>
      <c r="B276" s="16">
        <v>136.00980000000001</v>
      </c>
      <c r="C276" s="7">
        <f>B276/B277-1</f>
        <v>0.14014470411604507</v>
      </c>
      <c r="E276" s="7"/>
      <c r="N276" s="8"/>
      <c r="O276" s="6"/>
      <c r="P276" s="6"/>
    </row>
    <row r="277" spans="1:16" x14ac:dyDescent="0.25">
      <c r="A277" s="9">
        <v>36068</v>
      </c>
      <c r="B277" s="16">
        <v>119.29170000000001</v>
      </c>
      <c r="C277" s="7">
        <f>B277/B278-1</f>
        <v>-9.8370605290128754E-2</v>
      </c>
      <c r="E277" s="7"/>
      <c r="N277" s="8"/>
      <c r="O277" s="6"/>
      <c r="P277" s="6"/>
    </row>
    <row r="278" spans="1:16" x14ac:dyDescent="0.25">
      <c r="A278" s="9">
        <v>36038</v>
      </c>
      <c r="B278" s="16">
        <v>132.30680000000001</v>
      </c>
      <c r="C278" s="7">
        <f>B278/B279-1</f>
        <v>-0.251399663571517</v>
      </c>
      <c r="E278" s="7"/>
      <c r="N278" s="8"/>
      <c r="O278" s="6"/>
      <c r="P278" s="6"/>
    </row>
    <row r="279" spans="1:16" x14ac:dyDescent="0.25">
      <c r="A279" s="9">
        <v>36007</v>
      </c>
      <c r="B279" s="16">
        <v>176.7389</v>
      </c>
      <c r="C279" s="7">
        <f>B279/B280-1</f>
        <v>-1.2005377711565735E-2</v>
      </c>
      <c r="E279" s="7"/>
      <c r="N279" s="8"/>
      <c r="O279" s="6"/>
      <c r="P279" s="6"/>
    </row>
    <row r="280" spans="1:16" x14ac:dyDescent="0.25">
      <c r="A280" s="9">
        <v>35976</v>
      </c>
      <c r="B280" s="16">
        <v>178.88650000000001</v>
      </c>
      <c r="C280" s="7">
        <f>B280/B281-1</f>
        <v>-1.8054558349197114E-2</v>
      </c>
      <c r="E280" s="7"/>
      <c r="N280" s="8"/>
      <c r="O280" s="6"/>
      <c r="P280" s="6"/>
    </row>
    <row r="281" spans="1:16" x14ac:dyDescent="0.25">
      <c r="A281" s="9">
        <v>35946</v>
      </c>
      <c r="B281" s="16">
        <v>182.1756</v>
      </c>
      <c r="C281" s="7">
        <f>B281/B282-1</f>
        <v>-6.6355068341507617E-2</v>
      </c>
      <c r="E281" s="7"/>
      <c r="N281" s="8"/>
      <c r="O281" s="6"/>
      <c r="P281" s="6"/>
    </row>
    <row r="282" spans="1:16" x14ac:dyDescent="0.25">
      <c r="A282" s="9">
        <v>35915</v>
      </c>
      <c r="B282" s="16">
        <v>195.12299999999999</v>
      </c>
      <c r="C282" s="7">
        <f>B282/B283-1</f>
        <v>2.5917262243702055E-2</v>
      </c>
      <c r="E282" s="7"/>
      <c r="N282" s="8"/>
      <c r="O282" s="6"/>
      <c r="P282" s="6"/>
    </row>
    <row r="283" spans="1:16" x14ac:dyDescent="0.25">
      <c r="A283" s="9">
        <v>35885</v>
      </c>
      <c r="B283" s="16">
        <v>190.19370000000001</v>
      </c>
      <c r="C283" s="7">
        <f>B283/B284-1</f>
        <v>8.6878281601089791E-2</v>
      </c>
      <c r="E283" s="7"/>
      <c r="N283" s="8"/>
      <c r="O283" s="6"/>
      <c r="P283" s="6"/>
    </row>
    <row r="284" spans="1:16" x14ac:dyDescent="0.25">
      <c r="A284" s="9">
        <v>35854</v>
      </c>
      <c r="B284" s="16">
        <v>174.99080000000001</v>
      </c>
      <c r="C284" s="7">
        <f>B284/B285-1</f>
        <v>2.4945557886697278E-2</v>
      </c>
      <c r="E284" s="7"/>
      <c r="N284" s="8"/>
      <c r="O284" s="6"/>
      <c r="P284" s="6"/>
    </row>
    <row r="285" spans="1:16" x14ac:dyDescent="0.25">
      <c r="A285" s="9">
        <v>35826</v>
      </c>
      <c r="B285" s="16">
        <v>170.73179999999999</v>
      </c>
      <c r="C285" s="7">
        <f>B285/B286-1</f>
        <v>-2.4777017127483703E-2</v>
      </c>
      <c r="E285" s="7"/>
      <c r="N285" s="8"/>
      <c r="O285" s="6"/>
      <c r="P285" s="6"/>
    </row>
    <row r="286" spans="1:16" x14ac:dyDescent="0.25">
      <c r="A286" s="9">
        <v>35795</v>
      </c>
      <c r="B286" s="16">
        <v>175.06950000000001</v>
      </c>
      <c r="C286" s="7">
        <f>B286/B287-1</f>
        <v>7.4289972580037222E-3</v>
      </c>
      <c r="E286" s="7"/>
      <c r="N286" s="8"/>
      <c r="O286" s="6"/>
      <c r="P286" s="6"/>
    </row>
    <row r="287" spans="1:16" x14ac:dyDescent="0.25">
      <c r="A287" s="9">
        <v>35764</v>
      </c>
      <c r="B287" s="16">
        <v>173.77850000000001</v>
      </c>
      <c r="C287" s="7">
        <f>B287/B288-1</f>
        <v>-4.0357994066933633E-2</v>
      </c>
      <c r="E287" s="7"/>
      <c r="N287" s="8"/>
      <c r="O287" s="6"/>
      <c r="P287" s="6"/>
    </row>
    <row r="288" spans="1:16" x14ac:dyDescent="0.25">
      <c r="A288" s="9">
        <v>35734</v>
      </c>
      <c r="B288" s="16">
        <v>181.08680000000001</v>
      </c>
      <c r="C288" s="7">
        <f>B288/B289-1</f>
        <v>-1.3457937611783932E-2</v>
      </c>
      <c r="E288" s="7"/>
      <c r="N288" s="8"/>
      <c r="O288" s="6"/>
      <c r="P288" s="6"/>
    </row>
    <row r="289" spans="1:16" x14ac:dyDescent="0.25">
      <c r="A289" s="9">
        <v>35703</v>
      </c>
      <c r="B289" s="16">
        <v>183.55709999999999</v>
      </c>
      <c r="C289" s="7">
        <f>B289/B290-1</f>
        <v>4.7204832873029678E-2</v>
      </c>
      <c r="E289" s="7"/>
      <c r="N289" s="8"/>
      <c r="O289" s="6"/>
      <c r="P289" s="6"/>
    </row>
    <row r="290" spans="1:16" x14ac:dyDescent="0.25">
      <c r="A290" s="9">
        <v>35673</v>
      </c>
      <c r="B290" s="16">
        <v>175.28290000000001</v>
      </c>
      <c r="C290" s="7">
        <f>B290/B291-1</f>
        <v>-7.8755087751867237E-3</v>
      </c>
      <c r="E290" s="7"/>
      <c r="N290" s="8"/>
      <c r="O290" s="6"/>
      <c r="P290" s="6"/>
    </row>
    <row r="291" spans="1:16" x14ac:dyDescent="0.25">
      <c r="A291" s="9">
        <v>35642</v>
      </c>
      <c r="B291" s="16">
        <v>176.67429999999999</v>
      </c>
      <c r="C291" s="7">
        <f>B291/B292-1</f>
        <v>7.9780956542731429E-2</v>
      </c>
      <c r="E291" s="7"/>
      <c r="N291" s="8"/>
      <c r="O291" s="6"/>
      <c r="P291" s="6"/>
    </row>
    <row r="292" spans="1:16" x14ac:dyDescent="0.25">
      <c r="A292" s="9">
        <v>35611</v>
      </c>
      <c r="B292" s="16">
        <v>163.62049999999999</v>
      </c>
      <c r="C292" s="7">
        <f>B292/B293-1</f>
        <v>3.5929459256857976E-2</v>
      </c>
      <c r="E292" s="7"/>
      <c r="N292" s="8"/>
      <c r="O292" s="6"/>
      <c r="P292" s="6"/>
    </row>
    <row r="293" spans="1:16" x14ac:dyDescent="0.25">
      <c r="A293" s="9">
        <v>35581</v>
      </c>
      <c r="B293" s="16">
        <v>157.94560000000001</v>
      </c>
      <c r="C293" s="7">
        <f>B293/B294-1</f>
        <v>6.6127389403498826E-2</v>
      </c>
      <c r="E293" s="7"/>
      <c r="N293" s="8"/>
      <c r="O293" s="6"/>
      <c r="P293" s="6"/>
    </row>
    <row r="294" spans="1:16" x14ac:dyDescent="0.25">
      <c r="A294" s="9">
        <v>35550</v>
      </c>
      <c r="B294" s="16">
        <v>148.1489</v>
      </c>
      <c r="C294" s="7">
        <f>B294/B295-1</f>
        <v>2.54690612683377E-2</v>
      </c>
      <c r="E294" s="7"/>
      <c r="N294" s="8"/>
      <c r="O294" s="6"/>
      <c r="P294" s="6"/>
    </row>
    <row r="295" spans="1:16" x14ac:dyDescent="0.25">
      <c r="A295" s="9">
        <v>35520</v>
      </c>
      <c r="B295" s="16">
        <v>144.46940000000001</v>
      </c>
      <c r="C295" s="7">
        <f>B295/B296-1</f>
        <v>1.4731116560056545E-2</v>
      </c>
      <c r="E295" s="7"/>
      <c r="N295" s="8"/>
      <c r="O295" s="6"/>
      <c r="P295" s="6"/>
    </row>
    <row r="296" spans="1:16" x14ac:dyDescent="0.25">
      <c r="A296" s="9">
        <v>35489</v>
      </c>
      <c r="B296" s="16">
        <v>142.37209999999999</v>
      </c>
      <c r="C296" s="7">
        <f>B296/B297-1</f>
        <v>-1.0245686529821274E-2</v>
      </c>
      <c r="E296" s="7"/>
      <c r="N296" s="8"/>
      <c r="O296" s="6"/>
      <c r="P296" s="6"/>
    </row>
    <row r="297" spans="1:16" x14ac:dyDescent="0.25">
      <c r="A297" s="9">
        <v>35461</v>
      </c>
      <c r="B297" s="16">
        <v>143.8459</v>
      </c>
      <c r="C297" s="7">
        <f>B297/B298-1</f>
        <v>8.6216400711629726E-2</v>
      </c>
      <c r="E297" s="7"/>
      <c r="N297" s="8"/>
      <c r="O297" s="6"/>
      <c r="P297" s="6"/>
    </row>
    <row r="298" spans="1:16" x14ac:dyDescent="0.25">
      <c r="A298" s="9">
        <v>35430</v>
      </c>
      <c r="B298" s="16">
        <v>132.42840000000001</v>
      </c>
      <c r="C298" s="7">
        <f>B298/B299-1</f>
        <v>4.5666232381854854E-2</v>
      </c>
      <c r="E298" s="7"/>
      <c r="N298" s="8"/>
      <c r="O298" s="6"/>
      <c r="P298" s="6"/>
    </row>
    <row r="299" spans="1:16" x14ac:dyDescent="0.25">
      <c r="A299" s="9">
        <v>35399</v>
      </c>
      <c r="B299" s="16">
        <v>126.645</v>
      </c>
      <c r="C299" s="7">
        <f>B299/B300-1</f>
        <v>7.0106803663771311E-2</v>
      </c>
      <c r="E299" s="7"/>
      <c r="N299" s="8"/>
      <c r="O299" s="6"/>
      <c r="P299" s="6"/>
    </row>
    <row r="300" spans="1:16" x14ac:dyDescent="0.25">
      <c r="A300" s="9">
        <v>35369</v>
      </c>
      <c r="B300" s="16">
        <v>118.348</v>
      </c>
      <c r="C300" s="7">
        <f>B300/B301-1</f>
        <v>2.5714805730579604E-2</v>
      </c>
      <c r="E300" s="7"/>
      <c r="N300" s="8"/>
      <c r="O300" s="6"/>
      <c r="P300" s="6"/>
    </row>
    <row r="301" spans="1:16" x14ac:dyDescent="0.25">
      <c r="A301" s="9">
        <v>35338</v>
      </c>
      <c r="B301" s="16">
        <v>115.381</v>
      </c>
      <c r="C301" s="7">
        <f>B301/B302-1</f>
        <v>2.1463110610624003E-2</v>
      </c>
      <c r="E301" s="7"/>
      <c r="N301" s="8"/>
      <c r="O301" s="6"/>
      <c r="P301" s="6"/>
    </row>
    <row r="302" spans="1:16" x14ac:dyDescent="0.25">
      <c r="A302" s="9">
        <v>35308</v>
      </c>
      <c r="B302" s="16">
        <v>112.95659999999999</v>
      </c>
      <c r="C302" s="7">
        <f>B302/B303-1</f>
        <v>2.6436813988166774E-2</v>
      </c>
      <c r="E302" s="7"/>
      <c r="N302" s="8"/>
      <c r="O302" s="6"/>
      <c r="P302" s="6"/>
    </row>
    <row r="303" spans="1:16" x14ac:dyDescent="0.25">
      <c r="A303" s="9">
        <v>35277</v>
      </c>
      <c r="B303" s="16">
        <v>110.04730000000001</v>
      </c>
      <c r="C303" s="7">
        <f>B303/B304-1</f>
        <v>-3.8027895690119329E-2</v>
      </c>
      <c r="E303" s="7"/>
      <c r="N303" s="8"/>
      <c r="O303" s="6"/>
      <c r="P303" s="6"/>
    </row>
    <row r="304" spans="1:16" x14ac:dyDescent="0.25">
      <c r="A304" s="9">
        <v>35246</v>
      </c>
      <c r="B304" s="16">
        <v>114.3976</v>
      </c>
      <c r="C304" s="7">
        <f>B304/B305-1</f>
        <v>1.0647357949826963E-2</v>
      </c>
      <c r="E304" s="7"/>
      <c r="N304" s="8"/>
      <c r="O304" s="6"/>
      <c r="P304" s="6"/>
    </row>
    <row r="305" spans="1:16" x14ac:dyDescent="0.25">
      <c r="A305" s="9">
        <v>35216</v>
      </c>
      <c r="B305" s="16">
        <v>113.19240000000001</v>
      </c>
      <c r="C305" s="7">
        <f>B305/B306-1</f>
        <v>8.6327653007032268E-3</v>
      </c>
      <c r="E305" s="7"/>
      <c r="N305" s="8"/>
      <c r="O305" s="6"/>
      <c r="P305" s="6"/>
    </row>
    <row r="306" spans="1:16" x14ac:dyDescent="0.25">
      <c r="A306" s="9">
        <v>35185</v>
      </c>
      <c r="B306" s="16">
        <v>112.2236</v>
      </c>
      <c r="C306" s="7">
        <f>B306/B307-1</f>
        <v>8.5561393869512337E-2</v>
      </c>
      <c r="E306" s="7"/>
      <c r="N306" s="8"/>
      <c r="O306" s="6"/>
      <c r="P306" s="6"/>
    </row>
    <row r="307" spans="1:16" x14ac:dyDescent="0.25">
      <c r="A307" s="9">
        <v>35155</v>
      </c>
      <c r="B307" s="16">
        <v>103.3784</v>
      </c>
      <c r="C307" s="7">
        <f>B307/B308-1</f>
        <v>9.1998906634385147E-3</v>
      </c>
      <c r="E307" s="7"/>
      <c r="N307" s="8"/>
      <c r="O307" s="6"/>
      <c r="P307" s="6"/>
    </row>
    <row r="308" spans="1:16" x14ac:dyDescent="0.25">
      <c r="A308" s="9">
        <v>35123</v>
      </c>
      <c r="B308" s="16">
        <v>102.43600000000001</v>
      </c>
      <c r="C308" s="7">
        <f>B308/B309-1</f>
        <v>1.1938455459237884E-2</v>
      </c>
      <c r="E308" s="7"/>
      <c r="N308" s="8"/>
      <c r="O308" s="6"/>
      <c r="P308" s="6"/>
    </row>
    <row r="309" spans="1:16" x14ac:dyDescent="0.25">
      <c r="A309" s="9">
        <v>35095</v>
      </c>
      <c r="B309" s="16">
        <v>101.22750000000001</v>
      </c>
      <c r="C309" s="7">
        <f>B309/B310-1</f>
        <v>1.2275000000000036E-2</v>
      </c>
      <c r="D309" s="4" t="s">
        <v>52</v>
      </c>
      <c r="E309" s="7"/>
      <c r="N309" s="8"/>
      <c r="O309" s="6"/>
      <c r="P309" s="6"/>
    </row>
    <row r="310" spans="1:16" x14ac:dyDescent="0.25">
      <c r="A310" s="17">
        <v>35064</v>
      </c>
      <c r="B310" s="18">
        <v>100</v>
      </c>
      <c r="C310" s="19">
        <f>B310/B311-1</f>
        <v>1.730766559221486E-2</v>
      </c>
      <c r="D310" s="4" t="s">
        <v>51</v>
      </c>
      <c r="E310" s="7"/>
      <c r="N310" s="8"/>
      <c r="O310" s="6"/>
      <c r="P310" s="6"/>
    </row>
    <row r="311" spans="1:16" x14ac:dyDescent="0.25">
      <c r="A311" s="9">
        <v>35033</v>
      </c>
      <c r="B311" s="16">
        <v>98.298679329999999</v>
      </c>
      <c r="C311" s="7">
        <f>B311/B312-1</f>
        <v>2.1710768912378109E-2</v>
      </c>
      <c r="E311" s="7"/>
      <c r="N311" s="8"/>
      <c r="O311" s="6"/>
      <c r="P311" s="6"/>
    </row>
    <row r="312" spans="1:16" x14ac:dyDescent="0.25">
      <c r="A312" s="9">
        <v>35003</v>
      </c>
      <c r="B312" s="16">
        <v>96.209888669999998</v>
      </c>
      <c r="C312" s="7">
        <f>B312/B313-1</f>
        <v>-4.2876338760612143E-2</v>
      </c>
      <c r="E312" s="7"/>
      <c r="N312" s="8"/>
      <c r="O312" s="6"/>
      <c r="P312" s="6"/>
    </row>
    <row r="313" spans="1:16" x14ac:dyDescent="0.25">
      <c r="A313" s="9">
        <v>34972</v>
      </c>
      <c r="B313" s="16">
        <v>100.5198101</v>
      </c>
      <c r="C313" s="7">
        <f>B313/B314-1</f>
        <v>2.1957444594534969E-2</v>
      </c>
      <c r="E313" s="7"/>
      <c r="N313" s="8"/>
      <c r="O313" s="6"/>
      <c r="P313" s="6"/>
    </row>
    <row r="314" spans="1:16" x14ac:dyDescent="0.25">
      <c r="A314" s="9">
        <v>34942</v>
      </c>
      <c r="B314" s="16">
        <v>98.360074220000001</v>
      </c>
      <c r="C314" s="7">
        <f>B314/B315-1</f>
        <v>5.677458959969961E-3</v>
      </c>
      <c r="E314" s="7"/>
      <c r="N314" s="8"/>
      <c r="O314" s="6"/>
      <c r="P314" s="6"/>
    </row>
    <row r="315" spans="1:16" x14ac:dyDescent="0.25">
      <c r="A315" s="9">
        <v>34911</v>
      </c>
      <c r="B315" s="16">
        <v>97.804791530000003</v>
      </c>
      <c r="C315" s="7">
        <f>B315/B316-1</f>
        <v>2.2814176459166502E-2</v>
      </c>
      <c r="E315" s="7"/>
      <c r="N315" s="8"/>
      <c r="O315" s="6"/>
      <c r="P315" s="6"/>
    </row>
    <row r="316" spans="1:16" x14ac:dyDescent="0.25">
      <c r="A316" s="9">
        <v>34880</v>
      </c>
      <c r="B316" s="16">
        <v>95.623226369999998</v>
      </c>
      <c r="C316" s="7">
        <f>B316/B317-1</f>
        <v>3.5059219627353366E-2</v>
      </c>
      <c r="E316" s="7"/>
      <c r="N316" s="8"/>
      <c r="O316" s="6"/>
      <c r="P316" s="6"/>
    </row>
    <row r="317" spans="1:16" x14ac:dyDescent="0.25">
      <c r="A317" s="9">
        <v>34850</v>
      </c>
      <c r="B317" s="16">
        <v>92.384304740000005</v>
      </c>
      <c r="C317" s="7">
        <f>B317/B318-1</f>
        <v>2.6405141645739372E-2</v>
      </c>
      <c r="E317" s="7"/>
      <c r="N317" s="8"/>
      <c r="O317" s="6"/>
      <c r="P317" s="6"/>
    </row>
    <row r="318" spans="1:16" x14ac:dyDescent="0.25">
      <c r="A318" s="9">
        <v>34819</v>
      </c>
      <c r="B318" s="16">
        <v>90.007640249999994</v>
      </c>
      <c r="C318" s="7">
        <f>B318/B319-1</f>
        <v>8.6853377214956895E-2</v>
      </c>
      <c r="E318" s="7"/>
      <c r="N318" s="8"/>
      <c r="O318" s="6"/>
      <c r="P318" s="6"/>
    </row>
    <row r="319" spans="1:16" x14ac:dyDescent="0.25">
      <c r="A319" s="9">
        <v>34789</v>
      </c>
      <c r="B319" s="16">
        <v>82.814887580000004</v>
      </c>
      <c r="C319" s="7">
        <f>B319/B320-1</f>
        <v>-4.6796482436931131E-2</v>
      </c>
      <c r="E319" s="7"/>
      <c r="N319" s="8"/>
      <c r="O319" s="6"/>
      <c r="P319" s="6"/>
    </row>
    <row r="320" spans="1:16" x14ac:dyDescent="0.25">
      <c r="A320" s="9">
        <v>34758</v>
      </c>
      <c r="B320" s="16">
        <v>86.880593759999996</v>
      </c>
      <c r="C320" s="7">
        <f>B320/B321-1</f>
        <v>-2.4644273922246773E-2</v>
      </c>
      <c r="E320" s="7"/>
      <c r="N320" s="8"/>
      <c r="O320" s="6"/>
      <c r="P320" s="6"/>
    </row>
    <row r="321" spans="1:16" x14ac:dyDescent="0.25">
      <c r="A321" s="9">
        <v>34730</v>
      </c>
      <c r="B321" s="16">
        <v>89.075802229999994</v>
      </c>
      <c r="C321" s="7">
        <f>B321/B322-1</f>
        <v>-5.9228356237589486E-3</v>
      </c>
      <c r="E321" s="7"/>
      <c r="N321" s="8"/>
      <c r="O321" s="6"/>
      <c r="P321" s="6"/>
    </row>
    <row r="322" spans="1:16" x14ac:dyDescent="0.25">
      <c r="A322" s="9">
        <v>34699</v>
      </c>
      <c r="B322" s="16">
        <v>89.606526959999997</v>
      </c>
      <c r="C322" s="7">
        <f>B322/B323-1</f>
        <v>5.2279099556656439E-2</v>
      </c>
      <c r="E322" s="7"/>
      <c r="N322" s="8"/>
      <c r="O322" s="6"/>
      <c r="P322" s="6"/>
    </row>
    <row r="323" spans="1:16" x14ac:dyDescent="0.25">
      <c r="A323" s="9">
        <v>34668</v>
      </c>
      <c r="B323" s="16">
        <v>85.15471513</v>
      </c>
      <c r="C323" s="7">
        <f>B323/B324-1</f>
        <v>3.1584688598954136E-2</v>
      </c>
      <c r="E323" s="7"/>
      <c r="N323" s="8"/>
      <c r="O323" s="6"/>
      <c r="P323" s="6"/>
    </row>
    <row r="324" spans="1:16" x14ac:dyDescent="0.25">
      <c r="A324" s="9">
        <v>34638</v>
      </c>
      <c r="B324" s="16">
        <v>82.547478720000001</v>
      </c>
      <c r="C324" s="7">
        <f>B324/B325-1</f>
        <v>1.930658043220923E-2</v>
      </c>
      <c r="E324" s="7"/>
      <c r="N324" s="8"/>
      <c r="O324" s="6"/>
      <c r="P324" s="6"/>
    </row>
    <row r="325" spans="1:16" x14ac:dyDescent="0.25">
      <c r="A325" s="9">
        <v>34607</v>
      </c>
      <c r="B325" s="16">
        <v>80.983955469999998</v>
      </c>
      <c r="C325" s="7">
        <f>B325/B326-1</f>
        <v>-7.9321255770672838E-2</v>
      </c>
      <c r="E325" s="7"/>
      <c r="N325" s="8"/>
      <c r="O325" s="6"/>
      <c r="P325" s="6"/>
    </row>
    <row r="326" spans="1:16" x14ac:dyDescent="0.25">
      <c r="A326" s="9">
        <v>34577</v>
      </c>
      <c r="B326" s="16">
        <v>87.961143860000007</v>
      </c>
      <c r="C326" s="7">
        <f>B326/B327-1</f>
        <v>-7.405354547159404E-3</v>
      </c>
      <c r="E326" s="7"/>
      <c r="N326" s="8"/>
      <c r="O326" s="6"/>
      <c r="P326" s="6"/>
    </row>
    <row r="327" spans="1:16" x14ac:dyDescent="0.25">
      <c r="A327" s="9">
        <v>34546</v>
      </c>
      <c r="B327" s="16">
        <v>88.617387030000003</v>
      </c>
      <c r="C327" s="7">
        <f>B327/B328-1</f>
        <v>7.6824881060088446E-2</v>
      </c>
      <c r="E327" s="7"/>
      <c r="N327" s="8"/>
      <c r="O327" s="6"/>
      <c r="P327" s="6"/>
    </row>
    <row r="328" spans="1:16" x14ac:dyDescent="0.25">
      <c r="A328" s="9">
        <v>34515</v>
      </c>
      <c r="B328" s="16">
        <v>82.295077489999997</v>
      </c>
      <c r="C328" s="7">
        <f>B328/B329-1</f>
        <v>-5.4012515095377522E-2</v>
      </c>
      <c r="E328" s="7"/>
      <c r="N328" s="8"/>
      <c r="O328" s="6"/>
      <c r="P328" s="6"/>
    </row>
    <row r="329" spans="1:16" x14ac:dyDescent="0.25">
      <c r="A329" s="9">
        <v>34485</v>
      </c>
      <c r="B329" s="16">
        <v>86.993833219999999</v>
      </c>
      <c r="C329" s="7">
        <f>B329/B330-1</f>
        <v>5.5193729269849001E-3</v>
      </c>
      <c r="E329" s="7"/>
      <c r="N329" s="8"/>
      <c r="O329" s="6"/>
      <c r="P329" s="6"/>
    </row>
    <row r="330" spans="1:16" x14ac:dyDescent="0.25">
      <c r="A330" s="9">
        <v>34454</v>
      </c>
      <c r="B330" s="16">
        <v>86.516317400000005</v>
      </c>
      <c r="C330" s="7">
        <f>B330/B331-1</f>
        <v>-1.0902795090827699E-2</v>
      </c>
      <c r="E330" s="7"/>
      <c r="N330" s="8"/>
      <c r="O330" s="6"/>
      <c r="P330" s="6"/>
    </row>
    <row r="331" spans="1:16" x14ac:dyDescent="0.25">
      <c r="A331" s="9">
        <v>34424</v>
      </c>
      <c r="B331" s="16">
        <v>87.469984719999999</v>
      </c>
      <c r="C331" s="7">
        <f>B331/B332-1</f>
        <v>-6.4399854033430737E-2</v>
      </c>
      <c r="E331" s="7"/>
      <c r="N331" s="8"/>
      <c r="O331" s="6"/>
      <c r="P331" s="6"/>
    </row>
    <row r="332" spans="1:16" x14ac:dyDescent="0.25">
      <c r="A332" s="9">
        <v>34393</v>
      </c>
      <c r="B332" s="16">
        <v>93.490777120000004</v>
      </c>
      <c r="C332" s="7">
        <f>B332/B333-1</f>
        <v>-1.7508789605202857E-4</v>
      </c>
      <c r="E332" s="7"/>
      <c r="N332" s="8"/>
      <c r="O332" s="6"/>
      <c r="P332" s="6"/>
    </row>
    <row r="333" spans="1:16" x14ac:dyDescent="0.25">
      <c r="A333" s="9">
        <v>34365</v>
      </c>
      <c r="B333" s="16">
        <v>93.507149089999999</v>
      </c>
      <c r="C333" s="7">
        <f>B333/B334-1</f>
        <v>0.11791283345745618</v>
      </c>
      <c r="E333" s="7"/>
      <c r="N333" s="8"/>
      <c r="O333" s="6"/>
      <c r="P333" s="6"/>
    </row>
    <row r="334" spans="1:16" x14ac:dyDescent="0.25">
      <c r="A334" s="9">
        <v>34334</v>
      </c>
      <c r="B334" s="16">
        <v>83.644400790000006</v>
      </c>
      <c r="C334" s="7">
        <f>B334/B335-1</f>
        <v>6.3433418341356296E-2</v>
      </c>
      <c r="E334" s="7"/>
      <c r="N334" s="8"/>
      <c r="O334" s="6"/>
      <c r="P334" s="6"/>
    </row>
    <row r="335" spans="1:16" x14ac:dyDescent="0.25">
      <c r="A335" s="9">
        <v>34303</v>
      </c>
      <c r="B335" s="16">
        <v>78.655042570000006</v>
      </c>
      <c r="C335" s="7">
        <f>B335/B336-1</f>
        <v>-6.1043339426164467E-2</v>
      </c>
      <c r="E335" s="7"/>
      <c r="N335" s="8"/>
      <c r="O335" s="6"/>
      <c r="P335" s="6"/>
    </row>
    <row r="336" spans="1:16" x14ac:dyDescent="0.25">
      <c r="A336" s="9">
        <v>34273</v>
      </c>
      <c r="B336" s="16">
        <v>83.768554899999998</v>
      </c>
      <c r="C336" s="7">
        <f>B336/B337-1</f>
        <v>0.12693867817431781</v>
      </c>
      <c r="E336" s="7"/>
      <c r="N336" s="8"/>
      <c r="O336" s="6"/>
      <c r="P336" s="6"/>
    </row>
    <row r="337" spans="1:16" x14ac:dyDescent="0.25">
      <c r="A337" s="9">
        <v>34242</v>
      </c>
      <c r="B337" s="16">
        <v>74.332842170000006</v>
      </c>
      <c r="C337" s="7">
        <f>B337/B338-1</f>
        <v>-4.6165966413808879E-2</v>
      </c>
      <c r="E337" s="7"/>
      <c r="N337" s="8"/>
      <c r="O337" s="6"/>
      <c r="P337" s="6"/>
    </row>
    <row r="338" spans="1:16" x14ac:dyDescent="0.25">
      <c r="A338" s="9">
        <v>34212</v>
      </c>
      <c r="B338" s="16">
        <v>77.93058284</v>
      </c>
      <c r="C338" s="7">
        <f>B338/B339-1</f>
        <v>7.4856046098085827E-2</v>
      </c>
      <c r="E338" s="7"/>
      <c r="N338" s="8"/>
      <c r="O338" s="6"/>
      <c r="P338" s="6"/>
    </row>
    <row r="339" spans="1:16" x14ac:dyDescent="0.25">
      <c r="A339" s="9">
        <v>34181</v>
      </c>
      <c r="B339" s="16">
        <v>72.503274390000001</v>
      </c>
      <c r="C339" s="7">
        <f>B339/B340-1</f>
        <v>9.0114668946523091E-2</v>
      </c>
      <c r="E339" s="7"/>
      <c r="N339" s="8"/>
      <c r="O339" s="6"/>
      <c r="P339" s="6"/>
    </row>
    <row r="340" spans="1:16" x14ac:dyDescent="0.25">
      <c r="A340" s="9">
        <v>34150</v>
      </c>
      <c r="B340" s="16">
        <v>66.509768609999995</v>
      </c>
      <c r="C340" s="7">
        <f>B340/B341-1</f>
        <v>2.7462799900958901E-2</v>
      </c>
      <c r="E340" s="7"/>
      <c r="N340" s="8"/>
      <c r="O340" s="6"/>
      <c r="P340" s="6"/>
    </row>
    <row r="341" spans="1:16" x14ac:dyDescent="0.25">
      <c r="A341" s="9">
        <v>34120</v>
      </c>
      <c r="B341" s="16">
        <v>64.732045400000004</v>
      </c>
      <c r="C341" s="7">
        <f>B341/B342-1</f>
        <v>-5.9293093202882341E-3</v>
      </c>
      <c r="E341" s="7"/>
      <c r="N341" s="8"/>
      <c r="O341" s="6"/>
      <c r="P341" s="6"/>
    </row>
    <row r="342" spans="1:16" x14ac:dyDescent="0.25">
      <c r="A342" s="9">
        <v>34089</v>
      </c>
      <c r="B342" s="16">
        <v>65.118151060000002</v>
      </c>
      <c r="C342" s="7">
        <f>B342/B343-1</f>
        <v>7.2634110117572481E-2</v>
      </c>
      <c r="E342" s="7"/>
      <c r="N342" s="8"/>
      <c r="O342" s="6"/>
      <c r="P342" s="6"/>
    </row>
    <row r="343" spans="1:16" x14ac:dyDescent="0.25">
      <c r="A343" s="9">
        <v>34059</v>
      </c>
      <c r="B343" s="16">
        <v>60.708633489999997</v>
      </c>
      <c r="C343" s="7">
        <f>B343/B344-1</f>
        <v>0.11100846431892752</v>
      </c>
      <c r="E343" s="7"/>
      <c r="N343" s="8"/>
      <c r="O343" s="6"/>
      <c r="P343" s="6"/>
    </row>
    <row r="344" spans="1:16" x14ac:dyDescent="0.25">
      <c r="A344" s="9">
        <v>34028</v>
      </c>
      <c r="B344" s="16">
        <v>54.642818159999997</v>
      </c>
      <c r="C344" s="7">
        <f>B344/B345-1</f>
        <v>4.8043961769675514E-2</v>
      </c>
      <c r="E344" s="7"/>
      <c r="N344" s="8"/>
      <c r="O344" s="6"/>
      <c r="P344" s="6"/>
    </row>
    <row r="345" spans="1:16" x14ac:dyDescent="0.25">
      <c r="A345" s="9">
        <v>34000</v>
      </c>
      <c r="B345" s="16">
        <v>52.137906569999998</v>
      </c>
      <c r="C345" s="7">
        <f>B345/B346-1</f>
        <v>2.6953670759928494E-2</v>
      </c>
      <c r="E345" s="7"/>
      <c r="N345" s="8"/>
      <c r="O345" s="6"/>
      <c r="P345" s="6"/>
    </row>
    <row r="346" spans="1:16" x14ac:dyDescent="0.25">
      <c r="A346" s="9">
        <v>33969</v>
      </c>
      <c r="B346" s="16">
        <v>50.76948265</v>
      </c>
      <c r="C346" s="7">
        <f>B346/B347-1</f>
        <v>3.6719228868544285E-2</v>
      </c>
      <c r="E346" s="7"/>
      <c r="N346" s="8"/>
      <c r="O346" s="6"/>
      <c r="P346" s="6"/>
    </row>
    <row r="347" spans="1:16" x14ac:dyDescent="0.25">
      <c r="A347" s="9">
        <v>33938</v>
      </c>
      <c r="B347" s="16">
        <v>48.971294479999997</v>
      </c>
      <c r="C347" s="7">
        <f>B347/B348-1</f>
        <v>2.0614746029573583E-2</v>
      </c>
      <c r="E347" s="7"/>
      <c r="N347" s="8"/>
      <c r="O347" s="6"/>
      <c r="P347" s="6"/>
    </row>
    <row r="348" spans="1:16" x14ac:dyDescent="0.25">
      <c r="A348" s="9">
        <v>33908</v>
      </c>
      <c r="B348" s="16">
        <v>47.982154549999997</v>
      </c>
      <c r="C348" s="7">
        <f>B348/B349-1</f>
        <v>6.6114950823804364E-2</v>
      </c>
      <c r="E348" s="7"/>
      <c r="N348" s="8"/>
      <c r="O348" s="6"/>
      <c r="P348" s="6"/>
    </row>
    <row r="349" spans="1:16" x14ac:dyDescent="0.25">
      <c r="A349" s="9">
        <v>33877</v>
      </c>
      <c r="B349" s="16">
        <v>45.006548789999997</v>
      </c>
      <c r="C349" s="7">
        <f>B349/B350-1</f>
        <v>3.4463294685163071E-2</v>
      </c>
      <c r="E349" s="7"/>
      <c r="N349" s="8"/>
      <c r="O349" s="6"/>
      <c r="P349" s="6"/>
    </row>
    <row r="350" spans="1:16" x14ac:dyDescent="0.25">
      <c r="A350" s="9">
        <v>33847</v>
      </c>
      <c r="B350" s="16">
        <v>43.507149089999999</v>
      </c>
      <c r="C350" s="7">
        <f>B350/B351-1</f>
        <v>-0.16773671573466264</v>
      </c>
      <c r="E350" s="7"/>
      <c r="N350" s="8"/>
      <c r="O350" s="6"/>
      <c r="P350" s="6"/>
    </row>
    <row r="351" spans="1:16" x14ac:dyDescent="0.25">
      <c r="A351" s="9">
        <v>33816</v>
      </c>
      <c r="B351" s="16">
        <v>52.275703989999997</v>
      </c>
      <c r="C351" s="7">
        <f>B351/B352-1</f>
        <v>-4.9325129144114022E-2</v>
      </c>
      <c r="E351" s="7"/>
      <c r="N351" s="8"/>
      <c r="O351" s="6"/>
      <c r="P351" s="6"/>
    </row>
    <row r="352" spans="1:16" x14ac:dyDescent="0.25">
      <c r="A352" s="9">
        <v>33785</v>
      </c>
      <c r="B352" s="16">
        <v>54.987993889999998</v>
      </c>
      <c r="C352" s="7">
        <f>B352/B353-1</f>
        <v>-0.1065197632538647</v>
      </c>
      <c r="E352" s="7"/>
      <c r="N352" s="8"/>
      <c r="O352" s="6"/>
      <c r="P352" s="6"/>
    </row>
    <row r="353" spans="1:16" x14ac:dyDescent="0.25">
      <c r="A353" s="9">
        <v>33755</v>
      </c>
      <c r="B353" s="16">
        <v>61.543604019999997</v>
      </c>
      <c r="C353" s="7">
        <f>B353/B354-1</f>
        <v>1.8491758972265737E-2</v>
      </c>
      <c r="E353" s="7"/>
      <c r="N353" s="8"/>
      <c r="O353" s="6"/>
      <c r="P353" s="6"/>
    </row>
    <row r="354" spans="1:16" x14ac:dyDescent="0.25">
      <c r="A354" s="9">
        <v>33724</v>
      </c>
      <c r="B354" s="16">
        <v>60.42621698</v>
      </c>
      <c r="C354" s="7">
        <f>B354/B355-1</f>
        <v>4.2117647088486976E-2</v>
      </c>
      <c r="E354" s="7"/>
      <c r="N354" s="8"/>
      <c r="O354" s="6"/>
      <c r="P354" s="6"/>
    </row>
    <row r="355" spans="1:16" x14ac:dyDescent="0.25">
      <c r="A355" s="9">
        <v>33694</v>
      </c>
      <c r="B355" s="16">
        <v>57.984064609999997</v>
      </c>
      <c r="C355" s="7">
        <f>B355/B356-1</f>
        <v>3.0777812761127565E-2</v>
      </c>
      <c r="E355" s="7"/>
      <c r="N355" s="8"/>
      <c r="O355" s="6"/>
      <c r="P355" s="6"/>
    </row>
    <row r="356" spans="1:16" x14ac:dyDescent="0.25">
      <c r="A356" s="9">
        <v>33662</v>
      </c>
      <c r="B356" s="16">
        <v>56.252728660000002</v>
      </c>
      <c r="C356" s="7">
        <f>B356/B357-1</f>
        <v>-7.7358574976399308E-2</v>
      </c>
      <c r="E356" s="7"/>
      <c r="N356" s="8"/>
      <c r="O356" s="6"/>
      <c r="P356" s="6"/>
    </row>
    <row r="357" spans="1:16" x14ac:dyDescent="0.25">
      <c r="A357" s="9">
        <v>33634</v>
      </c>
      <c r="B357" s="16">
        <v>60.96922069</v>
      </c>
      <c r="C357" s="7">
        <f>B357/B358-1</f>
        <v>8.0594849351215636E-2</v>
      </c>
      <c r="E357" s="7"/>
      <c r="N357" s="8"/>
      <c r="O357" s="6"/>
      <c r="P357" s="6"/>
    </row>
    <row r="358" spans="1:16" x14ac:dyDescent="0.25">
      <c r="A358" s="9">
        <v>33603</v>
      </c>
      <c r="B358" s="16">
        <v>56.421905700000003</v>
      </c>
      <c r="C358" s="7">
        <f>B358/B359-1</f>
        <v>4.5506257150828011E-2</v>
      </c>
      <c r="E358" s="7"/>
      <c r="N358" s="8"/>
      <c r="O358" s="6"/>
      <c r="P358" s="6"/>
    </row>
    <row r="359" spans="1:16" x14ac:dyDescent="0.25">
      <c r="A359" s="9">
        <v>33572</v>
      </c>
      <c r="B359" s="16">
        <v>53.966110020000002</v>
      </c>
      <c r="C359" s="7">
        <f>B359/B360-1</f>
        <v>-0.1521082076978798</v>
      </c>
      <c r="E359" s="7"/>
      <c r="N359" s="8"/>
      <c r="O359" s="6"/>
      <c r="P359" s="6"/>
    </row>
    <row r="360" spans="1:16" x14ac:dyDescent="0.25">
      <c r="A360" s="9">
        <v>33542</v>
      </c>
      <c r="B360" s="16">
        <v>63.647402309999997</v>
      </c>
      <c r="C360" s="7">
        <f>B360/B361-1</f>
        <v>-5.2232741510110814E-2</v>
      </c>
      <c r="E360" s="7"/>
      <c r="N360" s="8"/>
      <c r="O360" s="6"/>
      <c r="P360" s="6"/>
    </row>
    <row r="361" spans="1:16" x14ac:dyDescent="0.25">
      <c r="A361" s="9">
        <v>33511</v>
      </c>
      <c r="B361" s="16">
        <v>67.155097139999995</v>
      </c>
      <c r="C361" s="7">
        <f>B361/B362-1</f>
        <v>-5.6597987508770875E-2</v>
      </c>
      <c r="E361" s="7"/>
      <c r="N361" s="8"/>
      <c r="O361" s="6"/>
      <c r="P361" s="6"/>
    </row>
    <row r="362" spans="1:16" x14ac:dyDescent="0.25">
      <c r="A362" s="9">
        <v>33481</v>
      </c>
      <c r="B362" s="16">
        <v>71.183966380000001</v>
      </c>
      <c r="C362" s="7">
        <f>B362/B363-1</f>
        <v>1.9042968768174129E-2</v>
      </c>
      <c r="E362" s="7"/>
      <c r="N362" s="8"/>
      <c r="O362" s="6"/>
      <c r="P362" s="6"/>
    </row>
    <row r="363" spans="1:16" x14ac:dyDescent="0.25">
      <c r="A363" s="9">
        <v>33450</v>
      </c>
      <c r="B363" s="16">
        <v>69.853743719999997</v>
      </c>
      <c r="C363" s="7">
        <f>B363/B364-1</f>
        <v>2.7761607498522523E-2</v>
      </c>
      <c r="E363" s="7"/>
      <c r="N363" s="8"/>
      <c r="O363" s="6"/>
      <c r="P363" s="6"/>
    </row>
    <row r="364" spans="1:16" x14ac:dyDescent="0.25">
      <c r="A364" s="9">
        <v>33419</v>
      </c>
      <c r="B364" s="16">
        <v>67.966874039999993</v>
      </c>
      <c r="C364" s="7">
        <f>B364/B365-1</f>
        <v>-2.7467593436149018E-2</v>
      </c>
      <c r="E364" s="7"/>
      <c r="N364" s="8"/>
      <c r="O364" s="6"/>
      <c r="P364" s="6"/>
    </row>
    <row r="365" spans="1:16" x14ac:dyDescent="0.25">
      <c r="A365" s="9">
        <v>33389</v>
      </c>
      <c r="B365" s="16">
        <v>69.886487669999994</v>
      </c>
      <c r="C365" s="7">
        <f>B365/B366-1</f>
        <v>6.9193679681498699E-2</v>
      </c>
      <c r="E365" s="7"/>
      <c r="N365" s="8"/>
      <c r="O365" s="6"/>
      <c r="P365" s="6"/>
    </row>
    <row r="366" spans="1:16" x14ac:dyDescent="0.25">
      <c r="A366" s="9">
        <v>33358</v>
      </c>
      <c r="B366" s="16">
        <v>65.363730630000006</v>
      </c>
      <c r="C366" s="7">
        <f>B366/B367-1</f>
        <v>-2.7070387030279863E-2</v>
      </c>
      <c r="E366" s="7"/>
      <c r="N366" s="8"/>
      <c r="O366" s="6"/>
      <c r="P366" s="6"/>
    </row>
    <row r="367" spans="1:16" x14ac:dyDescent="0.25">
      <c r="A367" s="9">
        <v>33328</v>
      </c>
      <c r="B367" s="16">
        <v>67.182383759999993</v>
      </c>
      <c r="C367" s="7">
        <f>B367/B368-1</f>
        <v>3.7044837105698614E-2</v>
      </c>
      <c r="E367" s="7"/>
      <c r="N367" s="8"/>
      <c r="O367" s="6"/>
      <c r="P367" s="6"/>
    </row>
    <row r="368" spans="1:16" x14ac:dyDescent="0.25">
      <c r="A368" s="9">
        <v>33297</v>
      </c>
      <c r="B368" s="16">
        <v>64.782525649999997</v>
      </c>
      <c r="C368" s="7">
        <f>B368/B369-1</f>
        <v>0.11880021677606756</v>
      </c>
      <c r="E368" s="7"/>
      <c r="N368" s="8"/>
      <c r="O368" s="6"/>
      <c r="P368" s="6"/>
    </row>
    <row r="369" spans="1:16" x14ac:dyDescent="0.25">
      <c r="A369" s="9">
        <v>33269</v>
      </c>
      <c r="B369" s="16">
        <v>57.903569089999998</v>
      </c>
      <c r="C369" s="7">
        <f>B369/B370-1</f>
        <v>-7.0377184839567342E-2</v>
      </c>
      <c r="E369" s="7"/>
      <c r="N369" s="8"/>
      <c r="O369" s="6"/>
      <c r="P369" s="6"/>
    </row>
    <row r="370" spans="1:16" x14ac:dyDescent="0.25">
      <c r="A370" s="9">
        <v>33238</v>
      </c>
      <c r="B370" s="16">
        <v>62.287164369999999</v>
      </c>
      <c r="C370" s="7">
        <f>B370/B371-1</f>
        <v>-6.3949316263081202E-2</v>
      </c>
      <c r="E370" s="7"/>
      <c r="N370" s="8"/>
      <c r="O370" s="6"/>
      <c r="P370" s="6"/>
    </row>
    <row r="371" spans="1:16" x14ac:dyDescent="0.25">
      <c r="A371" s="9">
        <v>33207</v>
      </c>
      <c r="B371" s="16">
        <v>66.542512549999998</v>
      </c>
      <c r="C371" s="7">
        <f>B371/B372-1</f>
        <v>-4.2653005206129246E-2</v>
      </c>
      <c r="E371" s="7"/>
      <c r="N371" s="8"/>
      <c r="O371" s="6"/>
      <c r="P371" s="6"/>
    </row>
    <row r="372" spans="1:16" x14ac:dyDescent="0.25">
      <c r="A372" s="9">
        <v>33177</v>
      </c>
      <c r="B372" s="16">
        <v>69.507203669999996</v>
      </c>
      <c r="C372" s="7">
        <f>B372/B373-1</f>
        <v>-5.678262641825349E-2</v>
      </c>
      <c r="E372" s="7"/>
      <c r="N372" s="8"/>
      <c r="O372" s="6"/>
      <c r="P372" s="6"/>
    </row>
    <row r="373" spans="1:16" x14ac:dyDescent="0.25">
      <c r="A373" s="9">
        <v>33146</v>
      </c>
      <c r="B373" s="16">
        <v>73.691606640000003</v>
      </c>
      <c r="C373" s="7">
        <f>B373/B374-1</f>
        <v>-0.10596706107532006</v>
      </c>
      <c r="E373" s="7"/>
      <c r="N373" s="8"/>
      <c r="O373" s="6"/>
      <c r="P373" s="6"/>
    </row>
    <row r="374" spans="1:16" x14ac:dyDescent="0.25">
      <c r="A374" s="9">
        <v>33116</v>
      </c>
      <c r="B374" s="16">
        <v>82.426053260000003</v>
      </c>
      <c r="C374" s="7">
        <f>B374/B375-1</f>
        <v>-8.4482497386753508E-2</v>
      </c>
      <c r="E374" s="7"/>
      <c r="N374" s="8"/>
      <c r="O374" s="6"/>
      <c r="P374" s="6"/>
    </row>
    <row r="375" spans="1:16" x14ac:dyDescent="0.25">
      <c r="A375" s="9">
        <v>33085</v>
      </c>
      <c r="B375" s="16">
        <v>90.032198210000004</v>
      </c>
      <c r="C375" s="7">
        <f>B375/B376-1</f>
        <v>7.3758888389140687E-2</v>
      </c>
      <c r="E375" s="7"/>
      <c r="N375" s="8"/>
      <c r="O375" s="6"/>
      <c r="P375" s="6"/>
    </row>
    <row r="376" spans="1:16" x14ac:dyDescent="0.25">
      <c r="A376" s="9">
        <v>33054</v>
      </c>
      <c r="B376" s="16">
        <v>83.847686089999996</v>
      </c>
      <c r="C376" s="7">
        <f>B376/B377-1</f>
        <v>-4.5046305016212873E-2</v>
      </c>
      <c r="E376" s="7"/>
      <c r="N376" s="8"/>
      <c r="O376" s="6"/>
      <c r="P376" s="6"/>
    </row>
    <row r="377" spans="1:16" x14ac:dyDescent="0.25">
      <c r="A377" s="9">
        <v>33024</v>
      </c>
      <c r="B377" s="16">
        <v>87.802881470000003</v>
      </c>
      <c r="C377" s="7">
        <f>B377/B378-1</f>
        <v>8.1595267364654722E-2</v>
      </c>
      <c r="E377" s="7"/>
      <c r="N377" s="8"/>
      <c r="O377" s="6"/>
      <c r="P377" s="6"/>
    </row>
    <row r="378" spans="1:16" x14ac:dyDescent="0.25">
      <c r="A378" s="9">
        <v>32993</v>
      </c>
      <c r="B378" s="16">
        <v>81.179054789999995</v>
      </c>
      <c r="C378" s="7">
        <f>B378/B379-1</f>
        <v>-5.0823934791296876E-2</v>
      </c>
      <c r="E378" s="7"/>
      <c r="N378" s="8"/>
      <c r="O378" s="6"/>
      <c r="P378" s="6"/>
    </row>
    <row r="379" spans="1:16" x14ac:dyDescent="0.25">
      <c r="A379" s="9">
        <v>32963</v>
      </c>
      <c r="B379" s="16">
        <v>85.525813139999997</v>
      </c>
      <c r="C379" s="7">
        <f>B379/B380-1</f>
        <v>3.0849681818346797E-2</v>
      </c>
      <c r="E379" s="7"/>
      <c r="N379" s="8"/>
      <c r="O379" s="6"/>
      <c r="P379" s="6"/>
    </row>
    <row r="380" spans="1:16" x14ac:dyDescent="0.25">
      <c r="A380" s="9">
        <v>32932</v>
      </c>
      <c r="B380" s="16">
        <v>82.966328309999994</v>
      </c>
      <c r="C380" s="7">
        <f>B380/B381-1</f>
        <v>7.0239352342323258E-2</v>
      </c>
      <c r="E380" s="7"/>
      <c r="N380" s="8"/>
      <c r="O380" s="6"/>
      <c r="P380" s="6"/>
    </row>
    <row r="381" spans="1:16" x14ac:dyDescent="0.25">
      <c r="A381" s="9">
        <v>32904</v>
      </c>
      <c r="B381" s="16">
        <v>77.521283560000001</v>
      </c>
      <c r="C381" s="7">
        <f>B381/B382-1</f>
        <v>7.7176818451409668E-2</v>
      </c>
      <c r="E381" s="7"/>
      <c r="N381" s="8"/>
      <c r="O381" s="6"/>
      <c r="P381" s="6"/>
    </row>
    <row r="382" spans="1:16" x14ac:dyDescent="0.25">
      <c r="A382" s="9">
        <v>32873</v>
      </c>
      <c r="B382" s="16">
        <v>71.967092339999994</v>
      </c>
      <c r="C382" s="7">
        <f>B382/B383-1</f>
        <v>8.6264415242128578E-2</v>
      </c>
      <c r="E382" s="7"/>
      <c r="N382" s="8"/>
      <c r="O382" s="6"/>
      <c r="P382" s="6"/>
    </row>
    <row r="383" spans="1:16" x14ac:dyDescent="0.25">
      <c r="A383" s="9">
        <v>32842</v>
      </c>
      <c r="B383" s="16">
        <v>66.25191006</v>
      </c>
      <c r="C383" s="7">
        <f>B383/B384-1</f>
        <v>2.5337837862411616E-2</v>
      </c>
      <c r="E383" s="7"/>
      <c r="N383" s="8"/>
      <c r="O383" s="6"/>
      <c r="P383" s="6"/>
    </row>
    <row r="384" spans="1:16" x14ac:dyDescent="0.25">
      <c r="A384" s="9">
        <v>32812</v>
      </c>
      <c r="B384" s="16">
        <v>64.614712940000004</v>
      </c>
      <c r="C384" s="7">
        <f>B384/B385-1</f>
        <v>-0.12218268097535123</v>
      </c>
      <c r="E384" s="7"/>
      <c r="N384" s="8"/>
      <c r="O384" s="6"/>
      <c r="P384" s="6"/>
    </row>
    <row r="385" spans="1:16" x14ac:dyDescent="0.25">
      <c r="A385" s="9">
        <v>32781</v>
      </c>
      <c r="B385" s="16">
        <v>73.608382449999993</v>
      </c>
      <c r="C385" s="7">
        <f>B385/B386-1</f>
        <v>2.3543472945409594E-2</v>
      </c>
      <c r="E385" s="7"/>
      <c r="N385" s="8"/>
      <c r="O385" s="6"/>
      <c r="P385" s="6"/>
    </row>
    <row r="386" spans="1:16" x14ac:dyDescent="0.25">
      <c r="A386" s="9">
        <v>32751</v>
      </c>
      <c r="B386" s="16">
        <v>71.91524776</v>
      </c>
      <c r="C386" s="7">
        <f>B386/B387-1</f>
        <v>4.2832271625682594E-2</v>
      </c>
      <c r="E386" s="7"/>
      <c r="N386" s="8"/>
      <c r="O386" s="6"/>
      <c r="P386" s="6"/>
    </row>
    <row r="387" spans="1:16" x14ac:dyDescent="0.25">
      <c r="A387" s="9">
        <v>32720</v>
      </c>
      <c r="B387" s="16">
        <v>68.961471290000006</v>
      </c>
      <c r="C387" s="7">
        <f>B387/B388-1</f>
        <v>3.423157966505741E-2</v>
      </c>
      <c r="E387" s="7"/>
      <c r="N387" s="8"/>
      <c r="O387" s="6"/>
      <c r="P387" s="6"/>
    </row>
    <row r="388" spans="1:16" x14ac:dyDescent="0.25">
      <c r="A388" s="9">
        <v>32689</v>
      </c>
      <c r="B388" s="16">
        <v>66.678945650000003</v>
      </c>
      <c r="C388" s="7">
        <f>B388/B389-1</f>
        <v>-1.5054413450358961E-2</v>
      </c>
      <c r="E388" s="7"/>
      <c r="N388" s="8"/>
      <c r="O388" s="6"/>
      <c r="P388" s="6"/>
    </row>
    <row r="389" spans="1:16" x14ac:dyDescent="0.25">
      <c r="A389" s="9">
        <v>32659</v>
      </c>
      <c r="B389" s="16">
        <v>67.698100850000003</v>
      </c>
      <c r="C389" s="7">
        <f>B389/B390-1</f>
        <v>4.1059102382992707E-2</v>
      </c>
      <c r="E389" s="7"/>
      <c r="N389" s="8"/>
      <c r="O389" s="6"/>
      <c r="P389" s="6"/>
    </row>
    <row r="390" spans="1:16" x14ac:dyDescent="0.25">
      <c r="A390" s="9">
        <v>32628</v>
      </c>
      <c r="B390" s="16">
        <v>65.02810522</v>
      </c>
      <c r="C390" s="7">
        <f>B390/B391-1</f>
        <v>6.3312883513869878E-2</v>
      </c>
      <c r="E390" s="7"/>
      <c r="N390" s="8"/>
      <c r="O390" s="6"/>
      <c r="P390" s="6"/>
    </row>
    <row r="391" spans="1:16" x14ac:dyDescent="0.25">
      <c r="A391" s="9">
        <v>32598</v>
      </c>
      <c r="B391" s="16">
        <v>61.156134029999997</v>
      </c>
      <c r="C391" s="7">
        <f>B391/B392-1</f>
        <v>9.0208191515752212E-2</v>
      </c>
      <c r="E391" s="7"/>
      <c r="N391" s="8"/>
      <c r="O391" s="6"/>
      <c r="P391" s="6"/>
    </row>
    <row r="392" spans="1:16" x14ac:dyDescent="0.25">
      <c r="A392" s="9">
        <v>32567</v>
      </c>
      <c r="B392" s="16">
        <v>56.095830599999999</v>
      </c>
      <c r="C392" s="7">
        <f>B392/B393-1</f>
        <v>2.5055470943088798E-2</v>
      </c>
      <c r="E392" s="7"/>
      <c r="N392" s="8"/>
      <c r="O392" s="6"/>
      <c r="P392" s="6"/>
    </row>
    <row r="393" spans="1:16" x14ac:dyDescent="0.25">
      <c r="A393" s="9">
        <v>32539</v>
      </c>
      <c r="B393" s="16">
        <v>54.724678019999999</v>
      </c>
      <c r="C393" s="7">
        <f>B393/B394-1</f>
        <v>0.17445026806759212</v>
      </c>
      <c r="E393" s="7"/>
      <c r="N393" s="8"/>
      <c r="O393" s="6"/>
      <c r="P393" s="6"/>
    </row>
    <row r="394" spans="1:16" x14ac:dyDescent="0.25">
      <c r="A394" s="9">
        <v>32508</v>
      </c>
      <c r="B394" s="16">
        <v>46.595994320000003</v>
      </c>
      <c r="C394" s="7">
        <f>B394/B395-1</f>
        <v>0.11399960839117251</v>
      </c>
      <c r="E394" s="7"/>
      <c r="N394" s="8"/>
      <c r="O394" s="6"/>
      <c r="P394" s="6"/>
    </row>
    <row r="395" spans="1:16" x14ac:dyDescent="0.25">
      <c r="A395" s="9">
        <v>32477</v>
      </c>
      <c r="B395" s="16">
        <v>41.827657719999998</v>
      </c>
      <c r="C395" s="7">
        <f>B395/B396-1</f>
        <v>4.3996458634597113E-2</v>
      </c>
      <c r="E395" s="7"/>
      <c r="N395" s="8"/>
      <c r="O395" s="6"/>
      <c r="P395" s="6"/>
    </row>
    <row r="396" spans="1:16" x14ac:dyDescent="0.25">
      <c r="A396" s="9">
        <v>32447</v>
      </c>
      <c r="B396" s="16">
        <v>40.06494215</v>
      </c>
      <c r="C396" s="7">
        <f>B396/B397-1</f>
        <v>3.1109550408448206E-2</v>
      </c>
      <c r="E396" s="7"/>
      <c r="N396" s="8"/>
      <c r="O396" s="6"/>
      <c r="P396" s="6"/>
    </row>
    <row r="397" spans="1:16" x14ac:dyDescent="0.25">
      <c r="A397" s="9">
        <v>32416</v>
      </c>
      <c r="B397" s="16">
        <v>38.856144950000001</v>
      </c>
      <c r="C397" s="7">
        <f>B397/B398-1</f>
        <v>3.3981992652874826E-2</v>
      </c>
      <c r="E397" s="7"/>
      <c r="N397" s="8"/>
      <c r="O397" s="6"/>
      <c r="P397" s="6"/>
    </row>
    <row r="398" spans="1:16" x14ac:dyDescent="0.25">
      <c r="A398" s="9">
        <v>32386</v>
      </c>
      <c r="B398" s="16">
        <v>37.579131189999998</v>
      </c>
      <c r="C398" s="7">
        <f>B398/B399-1</f>
        <v>-7.9688596508475262E-2</v>
      </c>
      <c r="E398" s="7"/>
      <c r="N398" s="8"/>
      <c r="O398" s="6"/>
      <c r="P398" s="6"/>
    </row>
    <row r="399" spans="1:16" x14ac:dyDescent="0.25">
      <c r="A399" s="9">
        <v>32355</v>
      </c>
      <c r="B399" s="16">
        <v>40.833060469999999</v>
      </c>
      <c r="C399" s="7">
        <f>B399/B400-1</f>
        <v>1.6575524057866886E-2</v>
      </c>
      <c r="E399" s="7"/>
      <c r="N399" s="8"/>
      <c r="O399" s="6"/>
      <c r="P399" s="6"/>
    </row>
    <row r="400" spans="1:16" x14ac:dyDescent="0.25">
      <c r="A400" s="9">
        <v>32324</v>
      </c>
      <c r="B400" s="16">
        <v>40.16726697</v>
      </c>
      <c r="C400" s="7">
        <f>B400/B401-1</f>
        <v>4.9889451429546483E-2</v>
      </c>
      <c r="E400" s="7"/>
      <c r="N400" s="8"/>
      <c r="O400" s="6"/>
      <c r="P400" s="6"/>
    </row>
    <row r="401" spans="1:16" x14ac:dyDescent="0.25">
      <c r="A401" s="9">
        <v>32294</v>
      </c>
      <c r="B401" s="16">
        <v>38.258567999999997</v>
      </c>
      <c r="C401" s="7">
        <f>B401/B402-1</f>
        <v>-4.2412238818906101E-2</v>
      </c>
      <c r="E401" s="7"/>
      <c r="N401" s="8"/>
      <c r="O401" s="6"/>
      <c r="P401" s="6"/>
    </row>
    <row r="402" spans="1:16" x14ac:dyDescent="0.25">
      <c r="A402" s="9">
        <v>32263</v>
      </c>
      <c r="B402" s="16">
        <v>39.953067019999999</v>
      </c>
      <c r="C402" s="7">
        <f>B402/B403-1</f>
        <v>2.6706842893078342E-3</v>
      </c>
      <c r="E402" s="7"/>
      <c r="N402" s="8"/>
      <c r="O402" s="6"/>
      <c r="P402" s="6"/>
    </row>
    <row r="403" spans="1:16" x14ac:dyDescent="0.25">
      <c r="A403" s="9">
        <v>32233</v>
      </c>
      <c r="B403" s="16">
        <v>39.846649200000002</v>
      </c>
      <c r="C403" s="7">
        <f>B403/B404-1</f>
        <v>7.5806689315325082E-2</v>
      </c>
      <c r="E403" s="7"/>
      <c r="N403" s="8"/>
      <c r="O403" s="6"/>
      <c r="P403" s="6"/>
    </row>
    <row r="404" spans="1:16" x14ac:dyDescent="0.25">
      <c r="A404" s="9">
        <v>32201</v>
      </c>
      <c r="B404" s="16">
        <v>37.03885614</v>
      </c>
      <c r="C404" s="7">
        <f>B404/B405-1</f>
        <v>6.1422371538547571E-2</v>
      </c>
      <c r="E404" s="7"/>
      <c r="N404" s="8"/>
      <c r="O404" s="6"/>
      <c r="P404" s="6"/>
    </row>
    <row r="405" spans="1:16" x14ac:dyDescent="0.25">
      <c r="A405" s="9">
        <v>32173</v>
      </c>
      <c r="B405" s="16">
        <v>34.895492249999997</v>
      </c>
      <c r="C405" s="7">
        <f>B405/B406-1</f>
        <v>3.1330645032297655E-2</v>
      </c>
      <c r="E405" s="7"/>
      <c r="N405" s="8"/>
      <c r="O405" s="6"/>
      <c r="P405" s="6"/>
    </row>
    <row r="406" spans="1:16" x14ac:dyDescent="0.25">
      <c r="A406" s="9">
        <v>32142</v>
      </c>
      <c r="B406" s="16">
        <v>33.835407119999999</v>
      </c>
      <c r="C406" s="7">
        <f>B406/B407-1</f>
        <v>-1.1912825248368009E-2</v>
      </c>
      <c r="E406" s="7"/>
      <c r="N406" s="8"/>
      <c r="O406" s="6"/>
      <c r="P406" s="6"/>
    </row>
    <row r="407" spans="1:16" x14ac:dyDescent="0.25">
      <c r="A407" s="9">
        <v>32111</v>
      </c>
      <c r="B407" s="16">
        <v>34.243342069999997</v>
      </c>
      <c r="C407" s="7">
        <f>B407/B408-1</f>
        <v>-0.17748648187267946</v>
      </c>
      <c r="E407" s="7"/>
      <c r="N407" s="8"/>
      <c r="O407" s="6"/>
      <c r="P407" s="6"/>
    </row>
    <row r="408" spans="1:16" x14ac:dyDescent="0.25">
      <c r="A408" s="9">
        <v>32081</v>
      </c>
      <c r="B408" s="16">
        <v>41.63255839</v>
      </c>
      <c r="C408" s="7">
        <f>B408/B409-1</f>
        <v>-0.27422999172660478</v>
      </c>
      <c r="E408" s="7"/>
      <c r="N408" s="8"/>
      <c r="O408" s="6"/>
      <c r="P408" s="6"/>
    </row>
    <row r="409" spans="1:16" x14ac:dyDescent="0.25">
      <c r="A409" s="9">
        <v>32050</v>
      </c>
      <c r="B409" s="16">
        <v>57.36329404</v>
      </c>
      <c r="C409" s="7">
        <f>B409/B410-1</f>
        <v>5.6513217481070743E-2</v>
      </c>
      <c r="E409" s="7"/>
      <c r="N409" s="8"/>
      <c r="O409" s="6"/>
      <c r="P409" s="6"/>
    </row>
    <row r="410" spans="1:16" x14ac:dyDescent="0.25">
      <c r="A410" s="9">
        <v>32020</v>
      </c>
      <c r="B410" s="16">
        <v>54.294913770000001</v>
      </c>
      <c r="C410" s="7">
        <f>B410/B411-1</f>
        <v>8.8988616443247182E-2</v>
      </c>
      <c r="E410" s="7"/>
      <c r="N410" s="8"/>
      <c r="O410" s="6"/>
      <c r="P410" s="6"/>
    </row>
    <row r="411" spans="1:16" x14ac:dyDescent="0.25">
      <c r="A411" s="9">
        <v>31989</v>
      </c>
      <c r="B411" s="16">
        <v>49.858109579999997</v>
      </c>
      <c r="C411" s="7">
        <f>B411/B412-1</f>
        <v>0.10414841217683968</v>
      </c>
      <c r="E411" s="7"/>
      <c r="N411" s="8"/>
      <c r="O411" s="6"/>
      <c r="P411" s="6"/>
    </row>
    <row r="412" spans="1:16" x14ac:dyDescent="0.25">
      <c r="A412" s="9">
        <v>31958</v>
      </c>
      <c r="B412" s="16">
        <v>45.155260859999999</v>
      </c>
      <c r="C412" s="7">
        <f>B412/B413-1</f>
        <v>1.7023630356524544E-2</v>
      </c>
      <c r="E412" s="7"/>
      <c r="N412" s="8"/>
      <c r="O412" s="6"/>
      <c r="P412" s="6"/>
    </row>
    <row r="413" spans="1:16" x14ac:dyDescent="0.25">
      <c r="A413" s="9">
        <v>31928</v>
      </c>
      <c r="B413" s="16">
        <v>44.399421519999997</v>
      </c>
      <c r="C413" s="7">
        <f>B413/B414-1</f>
        <v>5.6862078217332357E-3</v>
      </c>
      <c r="E413" s="7"/>
      <c r="N413" s="8"/>
      <c r="O413" s="6"/>
      <c r="P413" s="6"/>
    </row>
    <row r="414" spans="1:16" x14ac:dyDescent="0.25">
      <c r="A414" s="9">
        <v>31897</v>
      </c>
      <c r="B414" s="16">
        <v>44.148384630000002</v>
      </c>
      <c r="C414" s="7">
        <f>B414/B415-1</f>
        <v>5.4004755411342531E-2</v>
      </c>
      <c r="E414" s="7"/>
      <c r="N414" s="8"/>
      <c r="O414" s="6"/>
      <c r="P414" s="6"/>
    </row>
    <row r="415" spans="1:16" x14ac:dyDescent="0.25">
      <c r="A415" s="9">
        <v>31867</v>
      </c>
      <c r="B415" s="16">
        <v>41.886323949999998</v>
      </c>
      <c r="C415" s="7">
        <f>B415/B416-1</f>
        <v>4.0147716630231089E-2</v>
      </c>
      <c r="E415" s="7"/>
      <c r="N415" s="8"/>
      <c r="O415" s="6"/>
      <c r="P415" s="6"/>
    </row>
    <row r="416" spans="1:16" x14ac:dyDescent="0.25">
      <c r="A416" s="9">
        <v>31836</v>
      </c>
      <c r="B416" s="16">
        <v>40.26959179</v>
      </c>
      <c r="C416" s="7">
        <f>B416/B417-1</f>
        <v>2.6964962883937016E-2</v>
      </c>
      <c r="E416" s="7"/>
      <c r="N416" s="8"/>
      <c r="O416" s="6"/>
      <c r="P416" s="6"/>
    </row>
    <row r="417" spans="1:16" x14ac:dyDescent="0.25">
      <c r="A417" s="9">
        <v>31808</v>
      </c>
      <c r="B417" s="16">
        <v>39.212235319999998</v>
      </c>
      <c r="C417" s="7">
        <f>B417/B418-1</f>
        <v>2.1829558725144027E-2</v>
      </c>
      <c r="E417" s="7"/>
      <c r="N417" s="8"/>
      <c r="O417" s="6"/>
      <c r="P417" s="6"/>
    </row>
    <row r="418" spans="1:16" x14ac:dyDescent="0.25">
      <c r="A418" s="9">
        <v>31777</v>
      </c>
      <c r="B418" s="16">
        <v>38.374536130000003</v>
      </c>
      <c r="C418" s="7">
        <f>B418/B419-1</f>
        <v>-4.9410253742792842E-2</v>
      </c>
      <c r="E418" s="7"/>
      <c r="N418" s="8"/>
      <c r="O418" s="6"/>
      <c r="P418" s="6"/>
    </row>
    <row r="419" spans="1:16" x14ac:dyDescent="0.25">
      <c r="A419" s="9">
        <v>31746</v>
      </c>
      <c r="B419" s="16">
        <v>40.369187949999997</v>
      </c>
      <c r="C419" s="7">
        <f>B419/B420-1</f>
        <v>1.8659413919425827E-2</v>
      </c>
      <c r="E419" s="7"/>
      <c r="N419" s="8"/>
      <c r="O419" s="6"/>
      <c r="P419" s="6"/>
    </row>
    <row r="420" spans="1:16" x14ac:dyDescent="0.25">
      <c r="A420" s="9">
        <v>31716</v>
      </c>
      <c r="B420" s="16">
        <v>39.629720589999998</v>
      </c>
      <c r="C420" s="7">
        <f>B420/B421-1</f>
        <v>1.1561901457691315E-2</v>
      </c>
      <c r="E420" s="7"/>
      <c r="N420" s="8"/>
      <c r="O420" s="6"/>
      <c r="P420" s="6"/>
    </row>
    <row r="421" spans="1:16" x14ac:dyDescent="0.25">
      <c r="A421" s="9">
        <v>31685</v>
      </c>
      <c r="B421" s="16">
        <v>39.176762719999999</v>
      </c>
      <c r="C421" s="7">
        <f>B421/B422-1</f>
        <v>-5.6100010129681577E-3</v>
      </c>
      <c r="E421" s="7"/>
      <c r="N421" s="8"/>
      <c r="O421" s="6"/>
      <c r="P421" s="6"/>
    </row>
    <row r="422" spans="1:16" x14ac:dyDescent="0.25">
      <c r="A422" s="9">
        <v>31655</v>
      </c>
      <c r="B422" s="16">
        <v>39.39778433</v>
      </c>
      <c r="C422" s="7">
        <f>B422/B423-1</f>
        <v>7.6214967308881665E-2</v>
      </c>
      <c r="E422" s="7"/>
      <c r="N422" s="8"/>
      <c r="O422" s="6"/>
      <c r="P422" s="6"/>
    </row>
    <row r="423" spans="1:16" x14ac:dyDescent="0.25">
      <c r="A423" s="9">
        <v>31624</v>
      </c>
      <c r="B423" s="16">
        <v>36.607727570000002</v>
      </c>
      <c r="C423" s="7">
        <f>B423/B424-1</f>
        <v>-6.0339695421255723E-2</v>
      </c>
      <c r="E423" s="7"/>
      <c r="N423" s="8"/>
      <c r="O423" s="6"/>
      <c r="P423" s="6"/>
    </row>
    <row r="424" spans="1:16" x14ac:dyDescent="0.25">
      <c r="A424" s="9">
        <v>31593</v>
      </c>
      <c r="B424" s="16">
        <v>38.958469770000001</v>
      </c>
      <c r="C424" s="7">
        <f>B424/B425-1</f>
        <v>5.4040087262276604E-2</v>
      </c>
      <c r="E424" s="7"/>
      <c r="N424" s="8"/>
      <c r="O424" s="6"/>
      <c r="P424" s="6"/>
    </row>
    <row r="425" spans="1:16" x14ac:dyDescent="0.25">
      <c r="A425" s="9">
        <v>31563</v>
      </c>
      <c r="B425" s="16">
        <v>36.961089280000003</v>
      </c>
      <c r="C425" s="7">
        <f>B425/B426-1</f>
        <v>2.4621784981951E-2</v>
      </c>
      <c r="E425" s="7"/>
      <c r="N425" s="8"/>
      <c r="O425" s="6"/>
      <c r="P425" s="6"/>
    </row>
    <row r="426" spans="1:16" x14ac:dyDescent="0.25">
      <c r="A426" s="9">
        <v>31532</v>
      </c>
      <c r="B426" s="16">
        <v>36.072909850000002</v>
      </c>
      <c r="C426" s="7">
        <f>B426/B427-1</f>
        <v>-4.008132418986865E-2</v>
      </c>
      <c r="E426" s="7"/>
      <c r="N426" s="8"/>
      <c r="O426" s="6"/>
      <c r="P426" s="6"/>
    </row>
    <row r="427" spans="1:16" x14ac:dyDescent="0.25">
      <c r="A427" s="9">
        <v>31502</v>
      </c>
      <c r="B427" s="16">
        <v>37.579131189999998</v>
      </c>
      <c r="C427" s="7">
        <f>B427/B428-1</f>
        <v>-2.7710120582882469E-2</v>
      </c>
      <c r="E427" s="7"/>
      <c r="N427" s="8"/>
      <c r="O427" s="6"/>
      <c r="P427" s="6"/>
    </row>
    <row r="428" spans="1:16" x14ac:dyDescent="0.25">
      <c r="A428" s="9">
        <v>31471</v>
      </c>
      <c r="B428" s="16">
        <v>38.65013098</v>
      </c>
      <c r="C428" s="7">
        <f>B428/B429-1</f>
        <v>-3.5444330938324775E-2</v>
      </c>
      <c r="E428" s="7"/>
      <c r="N428" s="8"/>
      <c r="O428" s="6"/>
      <c r="P428" s="6"/>
    </row>
    <row r="429" spans="1:16" x14ac:dyDescent="0.25">
      <c r="A429" s="9">
        <v>31443</v>
      </c>
      <c r="B429" s="16">
        <v>40.070399479999999</v>
      </c>
      <c r="C429" s="7">
        <f>B429/B430-1</f>
        <v>-4.8498396219786355E-2</v>
      </c>
      <c r="E429" s="7"/>
      <c r="N429" s="8"/>
      <c r="O429" s="6"/>
      <c r="P429" s="6"/>
    </row>
    <row r="430" spans="1:16" x14ac:dyDescent="0.25">
      <c r="A430" s="9">
        <v>31412</v>
      </c>
      <c r="B430" s="16">
        <v>42.112802879999997</v>
      </c>
      <c r="C430" s="7">
        <f>B430/B431-1</f>
        <v>-2.5632122297422066E-2</v>
      </c>
      <c r="E430" s="7"/>
      <c r="N430" s="8"/>
      <c r="O430" s="6"/>
      <c r="P430" s="6"/>
    </row>
    <row r="431" spans="1:16" x14ac:dyDescent="0.25">
      <c r="A431" s="9">
        <v>31381</v>
      </c>
      <c r="B431" s="16">
        <v>43.220639599999998</v>
      </c>
      <c r="C431" s="7">
        <f>B431/B432-1</f>
        <v>3.0144380997763953E-2</v>
      </c>
      <c r="E431" s="7"/>
      <c r="N431" s="8"/>
      <c r="O431" s="6"/>
      <c r="P431" s="6"/>
    </row>
    <row r="432" spans="1:16" x14ac:dyDescent="0.25">
      <c r="A432" s="9">
        <v>31351</v>
      </c>
      <c r="B432" s="16">
        <v>41.955904820000001</v>
      </c>
      <c r="C432" s="7">
        <f>B432/B433-1</f>
        <v>7.7467502874256189E-2</v>
      </c>
      <c r="E432" s="7"/>
      <c r="N432" s="8"/>
      <c r="O432" s="6"/>
      <c r="P432" s="6"/>
    </row>
    <row r="433" spans="1:16" x14ac:dyDescent="0.25">
      <c r="A433" s="9">
        <v>31320</v>
      </c>
      <c r="B433" s="16">
        <v>38.939369130000003</v>
      </c>
      <c r="C433" s="7">
        <f>B433/B434-1</f>
        <v>3.2261564576951507E-2</v>
      </c>
      <c r="E433" s="7"/>
      <c r="N433" s="8"/>
      <c r="O433" s="6"/>
      <c r="P433" s="6"/>
    </row>
    <row r="434" spans="1:16" x14ac:dyDescent="0.25">
      <c r="A434" s="9">
        <v>31290</v>
      </c>
      <c r="B434" s="16">
        <v>37.722385940000002</v>
      </c>
      <c r="C434" s="7">
        <f>B434/B435-1</f>
        <v>9.1244205180294191E-3</v>
      </c>
      <c r="E434" s="7"/>
      <c r="N434" s="8"/>
      <c r="O434" s="6"/>
      <c r="P434" s="6"/>
    </row>
    <row r="435" spans="1:16" x14ac:dyDescent="0.25">
      <c r="A435" s="9">
        <v>31259</v>
      </c>
      <c r="B435" s="16">
        <v>37.381303209999999</v>
      </c>
      <c r="C435" s="7">
        <f>B435/B436-1</f>
        <v>4.4209001829677241E-2</v>
      </c>
      <c r="E435" s="7"/>
      <c r="N435" s="8"/>
      <c r="O435" s="6"/>
      <c r="P435" s="6"/>
    </row>
    <row r="436" spans="1:16" x14ac:dyDescent="0.25">
      <c r="A436" s="9">
        <v>31228</v>
      </c>
      <c r="B436" s="16">
        <v>35.798679329999999</v>
      </c>
      <c r="C436" s="7">
        <f>B436/B437-1</f>
        <v>-4.4255846075704652E-2</v>
      </c>
      <c r="E436" s="7"/>
      <c r="N436" s="8"/>
      <c r="O436" s="6"/>
      <c r="P436" s="6"/>
    </row>
    <row r="437" spans="1:16" x14ac:dyDescent="0.25">
      <c r="A437" s="9">
        <v>31198</v>
      </c>
      <c r="B437" s="16">
        <v>37.45634141</v>
      </c>
      <c r="C437" s="7">
        <f>B437/B438-1</f>
        <v>3.8390256930247002E-2</v>
      </c>
      <c r="E437" s="7"/>
      <c r="N437" s="8"/>
      <c r="O437" s="6"/>
      <c r="P437" s="6"/>
    </row>
    <row r="438" spans="1:16" x14ac:dyDescent="0.25">
      <c r="A438" s="9">
        <v>31167</v>
      </c>
      <c r="B438" s="16">
        <v>36.07154551</v>
      </c>
      <c r="C438" s="7">
        <f>B438/B439-1</f>
        <v>5.7644611477460916E-2</v>
      </c>
      <c r="E438" s="7"/>
      <c r="N438" s="8"/>
      <c r="O438" s="6"/>
      <c r="P438" s="6"/>
    </row>
    <row r="439" spans="1:16" x14ac:dyDescent="0.25">
      <c r="A439" s="9">
        <v>31137</v>
      </c>
      <c r="B439" s="16">
        <v>34.105544639999998</v>
      </c>
      <c r="C439" s="7">
        <f>B439/B440-1</f>
        <v>-3.8205532805087428E-2</v>
      </c>
      <c r="E439" s="7"/>
      <c r="N439" s="8"/>
      <c r="O439" s="6"/>
      <c r="P439" s="6"/>
    </row>
    <row r="440" spans="1:16" x14ac:dyDescent="0.25">
      <c r="A440" s="9">
        <v>31106</v>
      </c>
      <c r="B440" s="16">
        <v>35.460325259999998</v>
      </c>
      <c r="C440" s="7">
        <f>B440/B441-1</f>
        <v>-3.3540326455679836E-2</v>
      </c>
      <c r="E440" s="7"/>
      <c r="N440" s="8"/>
      <c r="O440" s="6"/>
      <c r="P440" s="6"/>
    </row>
    <row r="441" spans="1:16" x14ac:dyDescent="0.25">
      <c r="A441" s="9">
        <v>31078</v>
      </c>
      <c r="B441" s="16">
        <v>36.690951759999997</v>
      </c>
      <c r="C441" s="7">
        <f>B441/B442-1</f>
        <v>0.139051249454482</v>
      </c>
      <c r="E441" s="7"/>
      <c r="N441" s="8"/>
      <c r="O441" s="6"/>
      <c r="P441" s="6"/>
    </row>
    <row r="442" spans="1:16" x14ac:dyDescent="0.25">
      <c r="A442" s="9">
        <v>31047</v>
      </c>
      <c r="B442" s="16">
        <v>32.211853310000002</v>
      </c>
      <c r="C442" s="7">
        <f>B442/B443-1</f>
        <v>3.1544914594479723E-2</v>
      </c>
      <c r="E442" s="7"/>
      <c r="N442" s="8"/>
      <c r="O442" s="6"/>
      <c r="P442" s="6"/>
    </row>
    <row r="443" spans="1:16" x14ac:dyDescent="0.25">
      <c r="A443" s="9">
        <v>31016</v>
      </c>
      <c r="B443" s="16">
        <v>31.226806369999998</v>
      </c>
      <c r="C443" s="7">
        <f>B443/B444-1</f>
        <v>-3.9086443665638737E-2</v>
      </c>
      <c r="E443" s="7"/>
      <c r="N443" s="8"/>
      <c r="O443" s="6"/>
      <c r="P443" s="6"/>
    </row>
    <row r="444" spans="1:16" x14ac:dyDescent="0.25">
      <c r="A444" s="9">
        <v>30986</v>
      </c>
      <c r="B444" s="16">
        <v>32.496998470000001</v>
      </c>
      <c r="C444" s="7">
        <f>B444/B445-1</f>
        <v>5.6134438879069437E-2</v>
      </c>
      <c r="E444" s="7"/>
      <c r="N444" s="8"/>
      <c r="O444" s="6"/>
      <c r="P444" s="6"/>
    </row>
    <row r="445" spans="1:16" x14ac:dyDescent="0.25">
      <c r="A445" s="9">
        <v>30955</v>
      </c>
      <c r="B445" s="16">
        <v>30.76975551</v>
      </c>
      <c r="C445" s="7">
        <f>B445/B446-1</f>
        <v>-3.1020408074061367E-2</v>
      </c>
      <c r="E445" s="7"/>
      <c r="N445" s="8"/>
      <c r="O445" s="6"/>
      <c r="P445" s="6"/>
    </row>
    <row r="446" spans="1:16" x14ac:dyDescent="0.25">
      <c r="A446" s="9">
        <v>30925</v>
      </c>
      <c r="B446" s="16">
        <v>31.754802439999999</v>
      </c>
      <c r="C446" s="7">
        <f>B446/B447-1</f>
        <v>5.8820853250832972E-2</v>
      </c>
      <c r="E446" s="7"/>
      <c r="N446" s="8"/>
      <c r="O446" s="6"/>
      <c r="P446" s="6"/>
    </row>
    <row r="447" spans="1:16" x14ac:dyDescent="0.25">
      <c r="A447" s="9">
        <v>30894</v>
      </c>
      <c r="B447" s="16">
        <v>29.990722550000001</v>
      </c>
      <c r="C447" s="7">
        <f>B447/B448-1</f>
        <v>3.6251355415387598E-2</v>
      </c>
      <c r="E447" s="7"/>
      <c r="N447" s="8"/>
      <c r="O447" s="6"/>
      <c r="P447" s="6"/>
    </row>
    <row r="448" spans="1:16" x14ac:dyDescent="0.25">
      <c r="A448" s="9">
        <v>30863</v>
      </c>
      <c r="B448" s="16">
        <v>28.941552059999999</v>
      </c>
      <c r="C448" s="7">
        <f>B448/B449-1</f>
        <v>-0.13515166341802654</v>
      </c>
      <c r="E448" s="7"/>
      <c r="N448" s="8"/>
      <c r="O448" s="6"/>
      <c r="P448" s="6"/>
    </row>
    <row r="449" spans="1:16" x14ac:dyDescent="0.25">
      <c r="A449" s="9">
        <v>30833</v>
      </c>
      <c r="B449" s="16">
        <v>33.464309100000001</v>
      </c>
      <c r="C449" s="7">
        <f>B449/B450-1</f>
        <v>-2.1814556336672397E-2</v>
      </c>
      <c r="E449" s="7"/>
      <c r="N449" s="8"/>
      <c r="O449" s="6"/>
      <c r="P449" s="6"/>
    </row>
    <row r="450" spans="1:16" x14ac:dyDescent="0.25">
      <c r="A450" s="9">
        <v>30802</v>
      </c>
      <c r="B450" s="16">
        <v>34.21059812</v>
      </c>
      <c r="C450" s="7">
        <f>B450/B451-1</f>
        <v>7.5949367100550891E-2</v>
      </c>
      <c r="E450" s="7"/>
      <c r="N450" s="8"/>
      <c r="O450" s="6"/>
      <c r="P450" s="6"/>
    </row>
    <row r="451" spans="1:16" x14ac:dyDescent="0.25">
      <c r="A451" s="9">
        <v>30772</v>
      </c>
      <c r="B451" s="16">
        <v>31.79573237</v>
      </c>
      <c r="C451" s="7">
        <f>B451/B452-1</f>
        <v>8.093691999036845E-2</v>
      </c>
      <c r="E451" s="7"/>
      <c r="N451" s="8"/>
      <c r="O451" s="6"/>
      <c r="P451" s="6"/>
    </row>
    <row r="452" spans="1:16" x14ac:dyDescent="0.25">
      <c r="A452" s="9">
        <v>30740</v>
      </c>
      <c r="B452" s="16">
        <v>29.414974900000001</v>
      </c>
      <c r="C452" s="7">
        <f>B452/B453-1</f>
        <v>-4.7546505841702391E-3</v>
      </c>
      <c r="E452" s="7"/>
      <c r="N452" s="8"/>
      <c r="O452" s="6"/>
      <c r="P452" s="6"/>
    </row>
    <row r="453" spans="1:16" x14ac:dyDescent="0.25">
      <c r="A453" s="9">
        <v>30712</v>
      </c>
      <c r="B453" s="16">
        <v>29.555500980000001</v>
      </c>
      <c r="C453" s="7">
        <f>B453/B454-1</f>
        <v>0.1369863012591972</v>
      </c>
      <c r="E453" s="7"/>
      <c r="N453" s="8"/>
      <c r="O453" s="6"/>
      <c r="P453" s="6"/>
    </row>
    <row r="454" spans="1:16" x14ac:dyDescent="0.25">
      <c r="A454" s="9">
        <v>30681</v>
      </c>
      <c r="B454" s="16">
        <v>25.994597250000002</v>
      </c>
      <c r="C454" s="7">
        <f>B454/B455-1</f>
        <v>7.5772118980788061E-2</v>
      </c>
      <c r="E454" s="7"/>
      <c r="N454" s="8"/>
      <c r="O454" s="6"/>
      <c r="P454" s="6"/>
    </row>
    <row r="455" spans="1:16" x14ac:dyDescent="0.25">
      <c r="A455" s="9">
        <v>30650</v>
      </c>
      <c r="B455" s="16">
        <v>24.163665139999999</v>
      </c>
      <c r="C455" s="7">
        <f>B455/B456-1</f>
        <v>8.5990888062503767E-3</v>
      </c>
      <c r="E455" s="7"/>
      <c r="N455" s="8"/>
      <c r="O455" s="6"/>
      <c r="P455" s="6"/>
    </row>
    <row r="456" spans="1:16" x14ac:dyDescent="0.25">
      <c r="A456" s="9">
        <v>30620</v>
      </c>
      <c r="B456" s="16">
        <v>23.957651169999998</v>
      </c>
      <c r="C456" s="7">
        <f>B456/B457-1</f>
        <v>-1.1316930459972174E-2</v>
      </c>
      <c r="E456" s="7"/>
      <c r="N456" s="8"/>
      <c r="O456" s="6"/>
      <c r="P456" s="6"/>
    </row>
    <row r="457" spans="1:16" x14ac:dyDescent="0.25">
      <c r="A457" s="9">
        <v>30589</v>
      </c>
      <c r="B457" s="16">
        <v>24.231881690000002</v>
      </c>
      <c r="C457" s="7">
        <f>B457/B458-1</f>
        <v>3.2976619810107799E-2</v>
      </c>
      <c r="E457" s="7"/>
      <c r="N457" s="8"/>
      <c r="O457" s="6"/>
      <c r="P457" s="6"/>
    </row>
    <row r="458" spans="1:16" x14ac:dyDescent="0.25">
      <c r="A458" s="9">
        <v>30559</v>
      </c>
      <c r="B458" s="16">
        <v>23.458306050000001</v>
      </c>
      <c r="C458" s="7">
        <f>B458/B459-1</f>
        <v>6.9102834382417377E-3</v>
      </c>
      <c r="E458" s="7"/>
      <c r="N458" s="8"/>
      <c r="O458" s="6"/>
      <c r="P458" s="6"/>
    </row>
    <row r="459" spans="1:16" x14ac:dyDescent="0.25">
      <c r="A459" s="9">
        <v>30528</v>
      </c>
      <c r="B459" s="16">
        <v>23.297315000000001</v>
      </c>
      <c r="C459" s="7">
        <f>B459/B460-1</f>
        <v>9.3984239980388518E-2</v>
      </c>
      <c r="E459" s="7"/>
      <c r="N459" s="8"/>
      <c r="O459" s="6"/>
      <c r="P459" s="6"/>
    </row>
    <row r="460" spans="1:16" x14ac:dyDescent="0.25">
      <c r="A460" s="9">
        <v>30497</v>
      </c>
      <c r="B460" s="16">
        <v>21.29584152</v>
      </c>
      <c r="C460" s="7">
        <f>B460/B461-1</f>
        <v>4.3108993818878893E-3</v>
      </c>
      <c r="E460" s="7"/>
      <c r="N460" s="8"/>
      <c r="O460" s="6"/>
      <c r="P460" s="6"/>
    </row>
    <row r="461" spans="1:16" x14ac:dyDescent="0.25">
      <c r="A461" s="9">
        <v>30467</v>
      </c>
      <c r="B461" s="16">
        <v>21.20443135</v>
      </c>
      <c r="C461" s="7">
        <f>B461/B462-1</f>
        <v>-7.3449571916623935E-3</v>
      </c>
      <c r="E461" s="7"/>
      <c r="I461" s="6"/>
      <c r="J461" s="6"/>
      <c r="N461" s="8"/>
      <c r="O461" s="6"/>
      <c r="P461" s="6"/>
    </row>
    <row r="462" spans="1:16" x14ac:dyDescent="0.25">
      <c r="A462" s="9">
        <v>30436</v>
      </c>
      <c r="B462" s="16">
        <v>21.361329399999999</v>
      </c>
      <c r="C462" s="7">
        <f>B462/B463-1</f>
        <v>0.15866202866125922</v>
      </c>
      <c r="E462" s="7"/>
      <c r="N462" s="8"/>
      <c r="O462" s="6"/>
      <c r="P462" s="6"/>
    </row>
    <row r="463" spans="1:16" x14ac:dyDescent="0.25">
      <c r="A463" s="9">
        <v>30406</v>
      </c>
      <c r="B463" s="16">
        <v>18.436203890000002</v>
      </c>
      <c r="C463" s="7">
        <f>B463/B464-1</f>
        <v>7.2375208293027793E-2</v>
      </c>
      <c r="E463" s="7"/>
      <c r="N463" s="8"/>
      <c r="O463" s="6"/>
      <c r="P463" s="6"/>
    </row>
    <row r="464" spans="1:16" x14ac:dyDescent="0.25">
      <c r="A464" s="9">
        <v>30375</v>
      </c>
      <c r="B464" s="16">
        <v>17.191934079999999</v>
      </c>
      <c r="C464" s="7">
        <f>B464/B465-1</f>
        <v>8.7136572042247229E-2</v>
      </c>
      <c r="E464" s="7"/>
      <c r="N464" s="8"/>
      <c r="O464" s="6"/>
      <c r="P464" s="6"/>
    </row>
    <row r="465" spans="1:16" x14ac:dyDescent="0.25">
      <c r="A465" s="9">
        <v>30347</v>
      </c>
      <c r="B465" s="16">
        <v>15.81395983</v>
      </c>
      <c r="C465" s="7">
        <f>B465/B466-1</f>
        <v>0.15719903367561661</v>
      </c>
      <c r="E465" s="7"/>
      <c r="N465" s="8"/>
      <c r="O465" s="6"/>
      <c r="P465" s="6"/>
    </row>
    <row r="466" spans="1:16" x14ac:dyDescent="0.25">
      <c r="A466" s="9">
        <v>30316</v>
      </c>
      <c r="B466" s="16">
        <v>13.665721599999999</v>
      </c>
      <c r="C466" s="7">
        <f>B466/B467-1</f>
        <v>-3.9280505001460297E-2</v>
      </c>
      <c r="E466" s="7"/>
      <c r="N466" s="8"/>
      <c r="O466" s="6"/>
      <c r="P466" s="6"/>
    </row>
    <row r="467" spans="1:16" x14ac:dyDescent="0.25">
      <c r="A467" s="9">
        <v>30285</v>
      </c>
      <c r="B467" s="16">
        <v>14.224465800000001</v>
      </c>
      <c r="C467" s="7">
        <f>B467/B468-1</f>
        <v>-2.8525550464019389E-2</v>
      </c>
      <c r="E467" s="7"/>
      <c r="N467" s="8"/>
      <c r="O467" s="6"/>
      <c r="P467" s="6"/>
    </row>
    <row r="468" spans="1:16" x14ac:dyDescent="0.25">
      <c r="A468" s="9">
        <v>30255</v>
      </c>
      <c r="B468" s="16">
        <v>14.64214093</v>
      </c>
      <c r="C468" s="7">
        <f>B468/B469-1</f>
        <v>-9.4498501564791448E-3</v>
      </c>
      <c r="E468" s="7"/>
      <c r="N468" s="8"/>
      <c r="O468" s="6"/>
      <c r="P468" s="6"/>
    </row>
    <row r="469" spans="1:16" x14ac:dyDescent="0.25">
      <c r="A469" s="9">
        <v>30224</v>
      </c>
      <c r="B469" s="16">
        <v>14.78182698</v>
      </c>
      <c r="C469" s="7">
        <f>B469/B470-1</f>
        <v>-9.3613871211012389E-3</v>
      </c>
      <c r="E469" s="7"/>
      <c r="N469" s="8"/>
      <c r="O469" s="6"/>
      <c r="P469" s="6"/>
    </row>
    <row r="470" spans="1:16" x14ac:dyDescent="0.25">
      <c r="A470" s="9">
        <v>30194</v>
      </c>
      <c r="B470" s="16">
        <v>14.921513040000001</v>
      </c>
      <c r="C470" s="7">
        <f>B470/B471-1</f>
        <v>-3.6007862228114806E-2</v>
      </c>
      <c r="E470" s="7"/>
      <c r="N470" s="8"/>
      <c r="O470" s="6"/>
      <c r="P470" s="6"/>
    </row>
    <row r="471" spans="1:16" x14ac:dyDescent="0.25">
      <c r="A471" s="9">
        <v>30163</v>
      </c>
      <c r="B471" s="16">
        <v>15.478874210000001</v>
      </c>
      <c r="C471" s="7">
        <f>B471/B472-1</f>
        <v>-8.9435938771069701E-3</v>
      </c>
      <c r="E471" s="7"/>
      <c r="N471" s="8"/>
      <c r="O471" s="6"/>
      <c r="P471" s="6"/>
    </row>
    <row r="472" spans="1:16" x14ac:dyDescent="0.25">
      <c r="A472" s="9">
        <v>30132</v>
      </c>
      <c r="B472" s="16">
        <v>15.61856027</v>
      </c>
      <c r="C472" s="7">
        <f>B472/B473-1</f>
        <v>-4.2722726076856121E-2</v>
      </c>
      <c r="E472" s="7"/>
      <c r="N472" s="8"/>
      <c r="O472" s="6"/>
      <c r="P472" s="6"/>
    </row>
    <row r="473" spans="1:16" x14ac:dyDescent="0.25">
      <c r="A473" s="9">
        <v>30102</v>
      </c>
      <c r="B473" s="16">
        <v>16.315607499999999</v>
      </c>
      <c r="C473" s="7">
        <f>B473/B474-1</f>
        <v>5.4056469394875739E-2</v>
      </c>
      <c r="E473" s="7"/>
      <c r="N473" s="8"/>
      <c r="O473" s="6"/>
      <c r="P473" s="6"/>
    </row>
    <row r="474" spans="1:16" x14ac:dyDescent="0.25">
      <c r="A474" s="9">
        <v>30071</v>
      </c>
      <c r="B474" s="16">
        <v>15.478874210000001</v>
      </c>
      <c r="C474" s="7">
        <f>B474/B475-1</f>
        <v>0</v>
      </c>
      <c r="E474" s="7"/>
      <c r="N474" s="8"/>
      <c r="O474" s="6"/>
      <c r="P474" s="6"/>
    </row>
    <row r="475" spans="1:16" x14ac:dyDescent="0.25">
      <c r="A475" s="9">
        <v>30041</v>
      </c>
      <c r="B475" s="16">
        <v>15.478874210000001</v>
      </c>
      <c r="C475" s="7">
        <f>B475/B476-1</f>
        <v>-4.3091655247306848E-2</v>
      </c>
      <c r="E475" s="7"/>
      <c r="N475" s="8"/>
      <c r="O475" s="6"/>
      <c r="P475" s="6"/>
    </row>
    <row r="476" spans="1:16" x14ac:dyDescent="0.25">
      <c r="A476" s="9">
        <v>30010</v>
      </c>
      <c r="B476" s="16">
        <v>16.17592144</v>
      </c>
      <c r="C476" s="7">
        <f>B476/B477-1</f>
        <v>-1.6977643647080431E-2</v>
      </c>
      <c r="E476" s="7"/>
      <c r="N476" s="8"/>
      <c r="O476" s="6"/>
      <c r="P476" s="6"/>
    </row>
    <row r="477" spans="1:16" x14ac:dyDescent="0.25">
      <c r="A477" s="9">
        <v>29982</v>
      </c>
      <c r="B477" s="16">
        <v>16.45529355</v>
      </c>
      <c r="C477" s="7">
        <f>B477/B478-1</f>
        <v>0</v>
      </c>
      <c r="E477" s="7"/>
      <c r="N477" s="8"/>
      <c r="O477" s="6"/>
      <c r="P477" s="6"/>
    </row>
    <row r="478" spans="1:16" x14ac:dyDescent="0.25">
      <c r="A478" s="9">
        <v>29951</v>
      </c>
      <c r="B478" s="16">
        <v>16.45529355</v>
      </c>
      <c r="C478" s="7">
        <f>B478/B479-1</f>
        <v>-6.35183000403724E-2</v>
      </c>
      <c r="E478" s="7"/>
      <c r="N478" s="8"/>
      <c r="O478" s="6"/>
      <c r="P478" s="6"/>
    </row>
    <row r="479" spans="1:16" x14ac:dyDescent="0.25">
      <c r="A479" s="9">
        <v>29920</v>
      </c>
      <c r="B479" s="16">
        <v>17.571398940000002</v>
      </c>
      <c r="C479" s="7">
        <f>B479/B480-1</f>
        <v>8.6268810415291108E-2</v>
      </c>
      <c r="E479" s="7"/>
      <c r="N479" s="8"/>
      <c r="O479" s="6"/>
      <c r="P479" s="6"/>
    </row>
    <row r="480" spans="1:16" x14ac:dyDescent="0.25">
      <c r="A480" s="9">
        <v>29890</v>
      </c>
      <c r="B480" s="16">
        <v>16.17592144</v>
      </c>
      <c r="C480" s="7">
        <f>B480/B481-1</f>
        <v>-4.1311475391958896E-2</v>
      </c>
      <c r="E480" s="7"/>
      <c r="N480" s="8"/>
      <c r="O480" s="6"/>
      <c r="P480" s="6"/>
    </row>
    <row r="481" spans="1:16" x14ac:dyDescent="0.25">
      <c r="A481" s="9">
        <v>29859</v>
      </c>
      <c r="B481" s="16">
        <v>16.872968669999999</v>
      </c>
      <c r="C481" s="7">
        <f>B481/B482-1</f>
        <v>-2.4234184003981363E-2</v>
      </c>
      <c r="E481" s="7"/>
      <c r="N481" s="8"/>
      <c r="O481" s="6"/>
      <c r="P481" s="6"/>
    </row>
    <row r="482" spans="1:16" x14ac:dyDescent="0.25">
      <c r="A482" s="9">
        <v>29829</v>
      </c>
      <c r="B482" s="16">
        <v>17.292026830000001</v>
      </c>
      <c r="C482" s="7">
        <f>B482/B483-1</f>
        <v>0.137670609527617</v>
      </c>
      <c r="E482" s="7"/>
      <c r="N482" s="8"/>
      <c r="O482" s="6"/>
      <c r="P482" s="6"/>
    </row>
    <row r="483" spans="1:16" x14ac:dyDescent="0.25">
      <c r="A483" s="9">
        <v>29798</v>
      </c>
      <c r="B483" s="16">
        <v>15.199502109999999</v>
      </c>
      <c r="C483" s="7">
        <f>B483/B484-1</f>
        <v>3.8065552207466657E-2</v>
      </c>
      <c r="E483" s="7"/>
      <c r="N483" s="8"/>
      <c r="O483" s="6"/>
      <c r="P483" s="6"/>
    </row>
    <row r="484" spans="1:16" x14ac:dyDescent="0.25">
      <c r="A484" s="9">
        <v>29767</v>
      </c>
      <c r="B484" s="16">
        <v>14.64214093</v>
      </c>
      <c r="C484" s="7">
        <f>B484/B485-1</f>
        <v>-2.7823691692531849E-2</v>
      </c>
      <c r="E484" s="7"/>
      <c r="N484" s="8"/>
      <c r="O484" s="6"/>
      <c r="P484" s="6"/>
    </row>
    <row r="485" spans="1:16" x14ac:dyDescent="0.25">
      <c r="A485" s="9">
        <v>29737</v>
      </c>
      <c r="B485" s="16">
        <v>15.061199090000001</v>
      </c>
      <c r="C485" s="7">
        <f>B485/B486-1</f>
        <v>9.3613864509278777E-3</v>
      </c>
      <c r="E485" s="7"/>
      <c r="N485" s="8"/>
      <c r="O485" s="6"/>
      <c r="P485" s="6"/>
    </row>
    <row r="486" spans="1:16" x14ac:dyDescent="0.25">
      <c r="A486" s="9">
        <v>29706</v>
      </c>
      <c r="B486" s="16">
        <v>14.921513040000001</v>
      </c>
      <c r="C486" s="7">
        <f>B486/B487-1</f>
        <v>-9.2745636761912831E-3</v>
      </c>
      <c r="E486" s="7"/>
      <c r="N486" s="8"/>
      <c r="O486" s="6"/>
      <c r="P486" s="6"/>
    </row>
    <row r="487" spans="1:16" x14ac:dyDescent="0.25">
      <c r="A487" s="9">
        <v>29676</v>
      </c>
      <c r="B487" s="16">
        <v>15.061199090000001</v>
      </c>
      <c r="C487" s="7">
        <f>B487/B488-1</f>
        <v>2.8620005913301938E-2</v>
      </c>
      <c r="E487" s="7"/>
      <c r="N487" s="8"/>
      <c r="O487" s="6"/>
      <c r="P487" s="6"/>
    </row>
    <row r="488" spans="1:16" x14ac:dyDescent="0.25">
      <c r="A488" s="9">
        <v>29645</v>
      </c>
      <c r="B488" s="16">
        <v>14.64214093</v>
      </c>
      <c r="C488" s="7">
        <f>B488/B489-1</f>
        <v>0</v>
      </c>
      <c r="E488" s="7"/>
      <c r="N488" s="8"/>
      <c r="O488" s="6"/>
      <c r="P488" s="6"/>
    </row>
    <row r="489" spans="1:16" x14ac:dyDescent="0.25">
      <c r="A489" s="9">
        <v>29617</v>
      </c>
      <c r="B489" s="16">
        <v>14.64214093</v>
      </c>
      <c r="C489" s="7">
        <f>B489/B490-1</f>
        <v>1.9451131136808852E-2</v>
      </c>
      <c r="E489" s="7"/>
      <c r="N489" s="8"/>
      <c r="O489" s="6"/>
      <c r="P489" s="6"/>
    </row>
    <row r="490" spans="1:16" x14ac:dyDescent="0.25">
      <c r="A490" s="9">
        <v>29586</v>
      </c>
      <c r="B490" s="16">
        <v>14.36276883</v>
      </c>
      <c r="C490" s="7">
        <f>B490/B491-1</f>
        <v>-1.9080003486894426E-2</v>
      </c>
      <c r="E490" s="7"/>
      <c r="N490" s="8"/>
      <c r="O490" s="6"/>
      <c r="P490" s="6"/>
    </row>
    <row r="491" spans="1:16" x14ac:dyDescent="0.25">
      <c r="A491" s="9">
        <v>29555</v>
      </c>
      <c r="B491" s="16">
        <v>14.64214093</v>
      </c>
      <c r="C491" s="7">
        <f>B491/B492-1</f>
        <v>-9.4498501564791448E-3</v>
      </c>
      <c r="E491" s="7"/>
      <c r="N491" s="8"/>
      <c r="O491" s="6"/>
      <c r="P491" s="6"/>
    </row>
    <row r="492" spans="1:16" x14ac:dyDescent="0.25">
      <c r="A492" s="9">
        <v>29525</v>
      </c>
      <c r="B492" s="16">
        <v>14.78182698</v>
      </c>
      <c r="C492" s="7">
        <f>B492/B493-1</f>
        <v>1.9263779981503415E-2</v>
      </c>
      <c r="E492" s="7"/>
      <c r="N492" s="8"/>
      <c r="O492" s="6"/>
      <c r="P492" s="6"/>
    </row>
    <row r="493" spans="1:16" x14ac:dyDescent="0.25">
      <c r="A493" s="9">
        <v>29494</v>
      </c>
      <c r="B493" s="16">
        <v>14.50245488</v>
      </c>
      <c r="C493" s="7">
        <f>B493/B494-1</f>
        <v>-2.8084160022957105E-2</v>
      </c>
      <c r="E493" s="7"/>
      <c r="N493" s="8"/>
      <c r="O493" s="6"/>
      <c r="P493" s="6"/>
    </row>
    <row r="494" spans="1:16" x14ac:dyDescent="0.25">
      <c r="A494" s="9">
        <v>29464</v>
      </c>
      <c r="B494" s="16">
        <v>14.921513040000001</v>
      </c>
      <c r="C494" s="7">
        <f>B494/B495-1</f>
        <v>2.8895670661793549E-2</v>
      </c>
      <c r="E494" s="7"/>
      <c r="N494" s="8"/>
      <c r="O494" s="6"/>
      <c r="P494" s="6"/>
    </row>
    <row r="495" spans="1:16" x14ac:dyDescent="0.25">
      <c r="A495" s="9">
        <v>29433</v>
      </c>
      <c r="B495" s="16">
        <v>14.50245488</v>
      </c>
      <c r="C495" s="7">
        <f>B495/B496-1</f>
        <v>-2.8084160022957105E-2</v>
      </c>
      <c r="E495" s="7"/>
      <c r="N495" s="8"/>
      <c r="O495" s="6"/>
      <c r="P495" s="6"/>
    </row>
    <row r="496" spans="1:16" x14ac:dyDescent="0.25">
      <c r="A496" s="9">
        <v>29402</v>
      </c>
      <c r="B496" s="16">
        <v>14.921513040000001</v>
      </c>
      <c r="C496" s="7">
        <f>B496/B497-1</f>
        <v>9.4498508329854403E-3</v>
      </c>
      <c r="E496" s="7"/>
      <c r="N496" s="8"/>
      <c r="O496" s="6"/>
      <c r="P496" s="6"/>
    </row>
    <row r="497" spans="1:16" x14ac:dyDescent="0.25">
      <c r="A497" s="9">
        <v>29372</v>
      </c>
      <c r="B497" s="16">
        <v>14.78182698</v>
      </c>
      <c r="C497" s="7">
        <f>B497/B498-1</f>
        <v>1.9263779981503415E-2</v>
      </c>
      <c r="E497" s="7"/>
      <c r="N497" s="8"/>
      <c r="O497" s="6"/>
      <c r="P497" s="6"/>
    </row>
    <row r="498" spans="1:16" x14ac:dyDescent="0.25">
      <c r="A498" s="9">
        <v>29341</v>
      </c>
      <c r="B498" s="16">
        <v>14.50245488</v>
      </c>
      <c r="C498" s="7">
        <f>B498/B499-1</f>
        <v>0</v>
      </c>
      <c r="E498" s="7"/>
      <c r="N498" s="8"/>
      <c r="O498" s="6"/>
      <c r="P498" s="6"/>
    </row>
    <row r="499" spans="1:16" x14ac:dyDescent="0.25">
      <c r="A499" s="9">
        <v>29311</v>
      </c>
      <c r="B499" s="16">
        <v>14.50245488</v>
      </c>
      <c r="C499" s="7">
        <f>B499/B500-1</f>
        <v>-8.777729440045412E-2</v>
      </c>
      <c r="E499" s="7"/>
      <c r="N499" s="8"/>
      <c r="O499" s="6"/>
      <c r="P499" s="6"/>
    </row>
    <row r="500" spans="1:16" x14ac:dyDescent="0.25">
      <c r="A500" s="9">
        <v>29279</v>
      </c>
      <c r="B500" s="16">
        <v>15.897932369999999</v>
      </c>
      <c r="C500" s="7">
        <f>B500/B501-1</f>
        <v>2.7072909458057959E-2</v>
      </c>
      <c r="E500" s="7"/>
      <c r="N500" s="8"/>
      <c r="O500" s="6"/>
      <c r="P500" s="6"/>
    </row>
    <row r="501" spans="1:16" x14ac:dyDescent="0.25">
      <c r="A501" s="9">
        <v>29251</v>
      </c>
      <c r="B501" s="16">
        <v>15.478874210000001</v>
      </c>
      <c r="C501" s="7">
        <f>B501/B502-1</f>
        <v>-8.9435938771069701E-3</v>
      </c>
      <c r="E501" s="7"/>
      <c r="N501" s="8"/>
      <c r="O501" s="6"/>
      <c r="P501" s="6"/>
    </row>
    <row r="502" spans="1:16" x14ac:dyDescent="0.25">
      <c r="A502" s="9">
        <v>29220</v>
      </c>
      <c r="B502" s="16">
        <v>15.61856027</v>
      </c>
      <c r="C502" s="7">
        <f>B502/B503-1</f>
        <v>3.7006428018740101E-2</v>
      </c>
      <c r="E502" s="7"/>
      <c r="N502" s="8"/>
      <c r="O502" s="6"/>
      <c r="P502" s="6"/>
    </row>
    <row r="503" spans="1:16" x14ac:dyDescent="0.25">
      <c r="A503" s="9">
        <v>29189</v>
      </c>
      <c r="B503" s="16">
        <v>15.061199090000001</v>
      </c>
      <c r="C503" s="7">
        <f>B503/B504-1</f>
        <v>3.8527560652545256E-2</v>
      </c>
      <c r="E503" s="7"/>
      <c r="N503" s="8"/>
      <c r="O503" s="6"/>
      <c r="P503" s="6"/>
    </row>
    <row r="504" spans="1:16" x14ac:dyDescent="0.25">
      <c r="A504" s="9">
        <v>29159</v>
      </c>
      <c r="B504" s="16">
        <v>14.50245488</v>
      </c>
      <c r="C504" s="7">
        <f>B504/B505-1</f>
        <v>6.1228620375231468E-2</v>
      </c>
      <c r="E504" s="7"/>
      <c r="N504" s="8"/>
      <c r="O504" s="6"/>
      <c r="P504" s="6"/>
    </row>
    <row r="505" spans="1:16" x14ac:dyDescent="0.25">
      <c r="A505" s="9">
        <v>29128</v>
      </c>
      <c r="B505" s="16">
        <v>13.665721599999999</v>
      </c>
      <c r="C505" s="7">
        <f>B505/B506-1</f>
        <v>0</v>
      </c>
      <c r="E505" s="7"/>
      <c r="N505" s="8"/>
      <c r="O505" s="6"/>
      <c r="P505" s="6"/>
    </row>
    <row r="506" spans="1:16" x14ac:dyDescent="0.25">
      <c r="A506" s="9">
        <v>29098</v>
      </c>
      <c r="B506" s="16">
        <v>13.665721599999999</v>
      </c>
      <c r="C506" s="7">
        <f>B506/B507-1</f>
        <v>0</v>
      </c>
      <c r="E506" s="7"/>
      <c r="N506" s="8"/>
      <c r="O506" s="6"/>
      <c r="P506" s="6"/>
    </row>
    <row r="507" spans="1:16" x14ac:dyDescent="0.25">
      <c r="A507" s="9">
        <v>29067</v>
      </c>
      <c r="B507" s="16">
        <v>13.665721599999999</v>
      </c>
      <c r="C507" s="7">
        <f>B507/B508-1</f>
        <v>5.3748533590484371E-2</v>
      </c>
      <c r="E507" s="7"/>
      <c r="N507" s="8"/>
      <c r="O507" s="6"/>
      <c r="P507" s="6"/>
    </row>
    <row r="508" spans="1:16" x14ac:dyDescent="0.25">
      <c r="A508" s="9">
        <v>29036</v>
      </c>
      <c r="B508" s="16">
        <v>12.96867437</v>
      </c>
      <c r="C508" s="7">
        <f>B508/B509-1</f>
        <v>2.1904969956118236E-2</v>
      </c>
      <c r="E508" s="7"/>
      <c r="N508" s="8"/>
      <c r="O508" s="6"/>
      <c r="P508" s="6"/>
    </row>
    <row r="509" spans="1:16" x14ac:dyDescent="0.25">
      <c r="A509" s="9">
        <v>29006</v>
      </c>
      <c r="B509" s="16">
        <v>12.690685289999999</v>
      </c>
      <c r="C509" s="7">
        <f>B509/B510-1</f>
        <v>9.6427291499365797E-2</v>
      </c>
      <c r="E509" s="7"/>
      <c r="N509" s="8"/>
      <c r="O509" s="6"/>
      <c r="P509" s="6"/>
    </row>
    <row r="510" spans="1:16" x14ac:dyDescent="0.25">
      <c r="A510" s="9">
        <v>28975</v>
      </c>
      <c r="B510" s="16">
        <v>11.5745799</v>
      </c>
      <c r="C510" s="7">
        <f>B510/B511-1</f>
        <v>2.473368396108655E-2</v>
      </c>
      <c r="E510" s="7"/>
      <c r="N510" s="8"/>
      <c r="O510" s="6"/>
      <c r="P510" s="6"/>
    </row>
    <row r="511" spans="1:16" x14ac:dyDescent="0.25">
      <c r="A511" s="9">
        <v>28945</v>
      </c>
      <c r="B511" s="16">
        <v>11.2952078</v>
      </c>
      <c r="C511" s="7">
        <f>B511/B512-1</f>
        <v>6.5770585885735589E-2</v>
      </c>
      <c r="E511" s="7"/>
      <c r="N511" s="8"/>
      <c r="O511" s="6"/>
      <c r="P511" s="6"/>
    </row>
    <row r="512" spans="1:16" x14ac:dyDescent="0.25">
      <c r="A512" s="9">
        <v>28914</v>
      </c>
      <c r="B512" s="16">
        <v>10.598160569999999</v>
      </c>
      <c r="C512" s="7">
        <f>B512/B513-1</f>
        <v>5.5509642046538188E-2</v>
      </c>
      <c r="E512" s="7"/>
      <c r="N512" s="8"/>
      <c r="O512" s="6"/>
      <c r="P512" s="6"/>
    </row>
    <row r="513" spans="1:16" x14ac:dyDescent="0.25">
      <c r="A513" s="9">
        <v>28886</v>
      </c>
      <c r="B513" s="16">
        <v>10.04079939</v>
      </c>
      <c r="C513" s="7">
        <f>B513/B514-1</f>
        <v>0</v>
      </c>
      <c r="E513" s="7"/>
      <c r="N513" s="8"/>
      <c r="O513" s="6"/>
      <c r="P513" s="6"/>
    </row>
    <row r="514" spans="1:16" x14ac:dyDescent="0.25">
      <c r="A514" s="9">
        <v>28855</v>
      </c>
      <c r="B514" s="16">
        <v>10.04079939</v>
      </c>
      <c r="C514" s="7">
        <f>B514/B515-1</f>
        <v>-1.3720961620470651E-2</v>
      </c>
      <c r="E514" s="7"/>
      <c r="N514" s="8"/>
      <c r="O514" s="6"/>
      <c r="P514" s="6"/>
    </row>
    <row r="515" spans="1:16" x14ac:dyDescent="0.25">
      <c r="A515" s="9">
        <v>28824</v>
      </c>
      <c r="B515" s="16">
        <v>10.18048544</v>
      </c>
      <c r="C515" s="7">
        <f>B515/B516-1</f>
        <v>-1.3403029861702276E-2</v>
      </c>
      <c r="E515" s="7"/>
      <c r="N515" s="8"/>
      <c r="O515" s="6"/>
      <c r="P515" s="6"/>
    </row>
    <row r="516" spans="1:16" x14ac:dyDescent="0.25">
      <c r="A516" s="9">
        <v>28794</v>
      </c>
      <c r="B516" s="16">
        <v>10.318788469999999</v>
      </c>
      <c r="C516" s="7">
        <f>B516/B517-1</f>
        <v>-9.760522438081054E-2</v>
      </c>
      <c r="E516" s="7"/>
      <c r="N516" s="8"/>
      <c r="O516" s="6"/>
      <c r="P516" s="6"/>
    </row>
    <row r="517" spans="1:16" x14ac:dyDescent="0.25">
      <c r="A517" s="9">
        <v>28763</v>
      </c>
      <c r="B517" s="16">
        <v>11.43489385</v>
      </c>
      <c r="C517" s="7">
        <f>B517/B518-1</f>
        <v>6.4914992238918945E-2</v>
      </c>
      <c r="E517" s="7"/>
      <c r="N517" s="8"/>
      <c r="O517" s="6"/>
      <c r="P517" s="6"/>
    </row>
    <row r="518" spans="1:16" x14ac:dyDescent="0.25">
      <c r="A518" s="9">
        <v>28733</v>
      </c>
      <c r="B518" s="16">
        <v>10.737846619999999</v>
      </c>
      <c r="C518" s="7">
        <f>B518/B519-1</f>
        <v>0.13243873957319474</v>
      </c>
      <c r="E518" s="7"/>
      <c r="N518" s="8"/>
      <c r="O518" s="6"/>
      <c r="P518" s="6"/>
    </row>
    <row r="519" spans="1:16" x14ac:dyDescent="0.25">
      <c r="A519" s="9">
        <v>28702</v>
      </c>
      <c r="B519" s="16">
        <v>9.4820551829999999</v>
      </c>
      <c r="C519" s="7">
        <f>B519/B520-1</f>
        <v>-1.4517751890050667E-2</v>
      </c>
      <c r="E519" s="7"/>
      <c r="N519" s="8"/>
      <c r="O519" s="6"/>
      <c r="P519" s="6"/>
    </row>
    <row r="520" spans="1:16" x14ac:dyDescent="0.25">
      <c r="A520" s="9">
        <v>28671</v>
      </c>
      <c r="B520" s="16">
        <v>9.621741235</v>
      </c>
      <c r="C520" s="7">
        <f>B520/B521-1</f>
        <v>-2.8216231289825422E-2</v>
      </c>
      <c r="E520" s="7"/>
      <c r="N520" s="8"/>
      <c r="O520" s="6"/>
      <c r="P520" s="6"/>
    </row>
    <row r="521" spans="1:16" x14ac:dyDescent="0.25">
      <c r="A521" s="9">
        <v>28641</v>
      </c>
      <c r="B521" s="16">
        <v>9.9011133390000001</v>
      </c>
      <c r="C521" s="7">
        <f>B521/B522-1</f>
        <v>4.4194865766159275E-2</v>
      </c>
      <c r="E521" s="7"/>
      <c r="N521" s="8"/>
      <c r="O521" s="6"/>
      <c r="P521" s="6"/>
    </row>
    <row r="522" spans="1:16" x14ac:dyDescent="0.25">
      <c r="A522" s="9">
        <v>28610</v>
      </c>
      <c r="B522" s="16">
        <v>9.4820551829999999</v>
      </c>
      <c r="C522" s="7">
        <f>B522/B523-1</f>
        <v>1.4801657794099699E-2</v>
      </c>
      <c r="E522" s="7"/>
      <c r="N522" s="8"/>
      <c r="O522" s="6"/>
      <c r="P522" s="6"/>
    </row>
    <row r="523" spans="1:16" x14ac:dyDescent="0.25">
      <c r="A523" s="9">
        <v>28580</v>
      </c>
      <c r="B523" s="16">
        <v>9.3437521609999994</v>
      </c>
      <c r="C523" s="7">
        <f>B523/B524-1</f>
        <v>-2.8891763685016669E-2</v>
      </c>
      <c r="E523" s="7"/>
      <c r="N523" s="8"/>
      <c r="O523" s="6"/>
      <c r="P523" s="6"/>
    </row>
    <row r="524" spans="1:16" x14ac:dyDescent="0.25">
      <c r="A524" s="9">
        <v>28549</v>
      </c>
      <c r="B524" s="16">
        <v>9.621741235</v>
      </c>
      <c r="C524" s="7">
        <f>B524/B525-1</f>
        <v>1.4731621922053018E-2</v>
      </c>
      <c r="E524" s="7"/>
      <c r="N524" s="8"/>
      <c r="O524" s="6"/>
      <c r="P524" s="6"/>
    </row>
    <row r="525" spans="1:16" x14ac:dyDescent="0.25">
      <c r="A525" s="9">
        <v>28521</v>
      </c>
      <c r="B525" s="16">
        <v>9.4820551829999999</v>
      </c>
      <c r="C525" s="7">
        <f>B525/B526-1</f>
        <v>-2.8620005639140467E-2</v>
      </c>
      <c r="E525" s="7"/>
      <c r="N525" s="8"/>
      <c r="O525" s="6"/>
      <c r="P525" s="6"/>
    </row>
    <row r="526" spans="1:16" x14ac:dyDescent="0.25">
      <c r="A526" s="9">
        <v>28490</v>
      </c>
      <c r="B526" s="16">
        <v>9.7614272870000001</v>
      </c>
      <c r="C526" s="7">
        <f>B526/B527-1</f>
        <v>0</v>
      </c>
      <c r="E526" s="7"/>
      <c r="N526" s="8"/>
      <c r="O526" s="6"/>
      <c r="P526" s="6"/>
    </row>
    <row r="527" spans="1:16" x14ac:dyDescent="0.25">
      <c r="A527" s="9">
        <v>28459</v>
      </c>
      <c r="B527" s="16">
        <v>9.7614272870000001</v>
      </c>
      <c r="C527" s="7">
        <f>B527/B528-1</f>
        <v>-0.10260648410445095</v>
      </c>
      <c r="E527" s="7"/>
      <c r="N527" s="8"/>
      <c r="O527" s="6"/>
      <c r="P527" s="6"/>
    </row>
    <row r="528" spans="1:16" x14ac:dyDescent="0.25">
      <c r="A528" s="9">
        <v>28429</v>
      </c>
      <c r="B528" s="16">
        <v>10.877532670000001</v>
      </c>
      <c r="C528" s="7">
        <f>B528/B529-1</f>
        <v>-2.4919415355897589E-2</v>
      </c>
      <c r="E528" s="7"/>
      <c r="N528" s="8"/>
      <c r="O528" s="6"/>
      <c r="P528" s="6"/>
    </row>
    <row r="529" spans="1:16" x14ac:dyDescent="0.25">
      <c r="A529" s="9">
        <v>28398</v>
      </c>
      <c r="B529" s="16">
        <v>11.15552175</v>
      </c>
      <c r="C529" s="7">
        <f>B529/B530-1</f>
        <v>-1.2366841980543275E-2</v>
      </c>
      <c r="E529" s="7"/>
      <c r="N529" s="8"/>
      <c r="O529" s="6"/>
      <c r="P529" s="6"/>
    </row>
    <row r="530" spans="1:16" x14ac:dyDescent="0.25">
      <c r="A530" s="9">
        <v>28368</v>
      </c>
      <c r="B530" s="16">
        <v>11.2952078</v>
      </c>
      <c r="C530" s="7">
        <f>B530/B531-1</f>
        <v>-3.5773317887004885E-2</v>
      </c>
      <c r="E530" s="7"/>
      <c r="N530" s="8"/>
      <c r="O530" s="6"/>
      <c r="P530" s="6"/>
    </row>
    <row r="531" spans="1:16" x14ac:dyDescent="0.25">
      <c r="A531" s="9">
        <v>28337</v>
      </c>
      <c r="B531" s="16">
        <v>11.714265960000001</v>
      </c>
      <c r="C531" s="7">
        <f>B531/B532-1</f>
        <v>-1.1783922347767262E-2</v>
      </c>
      <c r="E531" s="7"/>
      <c r="N531" s="8"/>
      <c r="O531" s="6"/>
      <c r="P531" s="6"/>
    </row>
    <row r="532" spans="1:16" x14ac:dyDescent="0.25">
      <c r="A532" s="9">
        <v>28306</v>
      </c>
      <c r="B532" s="16">
        <v>11.85395201</v>
      </c>
      <c r="C532" s="7">
        <f>B532/B533-1</f>
        <v>0</v>
      </c>
      <c r="E532" s="7"/>
      <c r="N532" s="8"/>
      <c r="O532" s="6"/>
      <c r="P532" s="6"/>
    </row>
    <row r="533" spans="1:16" x14ac:dyDescent="0.25">
      <c r="A533" s="9">
        <v>28276</v>
      </c>
      <c r="B533" s="16">
        <v>11.85395201</v>
      </c>
      <c r="C533" s="7">
        <f>B533/B534-1</f>
        <v>-5.553719004129265E-2</v>
      </c>
      <c r="E533" s="7"/>
      <c r="N533" s="8"/>
      <c r="O533" s="6"/>
      <c r="P533" s="6"/>
    </row>
    <row r="534" spans="1:16" x14ac:dyDescent="0.25">
      <c r="A534" s="9">
        <v>28245</v>
      </c>
      <c r="B534" s="16">
        <v>12.550999239999999</v>
      </c>
      <c r="C534" s="7">
        <f>B534/B535-1</f>
        <v>-2.1668822457598824E-2</v>
      </c>
      <c r="E534" s="7"/>
      <c r="N534" s="8"/>
      <c r="O534" s="6"/>
      <c r="P534" s="6"/>
    </row>
    <row r="535" spans="1:16" x14ac:dyDescent="0.25">
      <c r="A535" s="9">
        <v>28215</v>
      </c>
      <c r="B535" s="16">
        <v>12.82898831</v>
      </c>
      <c r="C535" s="7">
        <f>B535/B536-1</f>
        <v>-1.0771036114772925E-2</v>
      </c>
      <c r="E535" s="7"/>
      <c r="N535" s="8"/>
      <c r="O535" s="6"/>
      <c r="P535" s="6"/>
    </row>
    <row r="536" spans="1:16" x14ac:dyDescent="0.25">
      <c r="A536" s="9">
        <v>28184</v>
      </c>
      <c r="B536" s="16">
        <v>12.96867437</v>
      </c>
      <c r="C536" s="7">
        <f>B536/B537-1</f>
        <v>0</v>
      </c>
      <c r="E536" s="7"/>
      <c r="N536" s="8"/>
      <c r="O536" s="6"/>
      <c r="P536" s="6"/>
    </row>
    <row r="537" spans="1:16" x14ac:dyDescent="0.25">
      <c r="A537" s="9">
        <v>28156</v>
      </c>
      <c r="B537" s="16">
        <v>12.96867437</v>
      </c>
      <c r="C537" s="7">
        <f>B537/B538-1</f>
        <v>-1.0656256429055322E-2</v>
      </c>
      <c r="E537" s="7"/>
      <c r="N537" s="8"/>
      <c r="O537" s="6"/>
      <c r="P537" s="6"/>
    </row>
    <row r="538" spans="1:16" x14ac:dyDescent="0.25">
      <c r="A538" s="9">
        <v>28125</v>
      </c>
      <c r="B538" s="16">
        <v>13.10836042</v>
      </c>
      <c r="C538" s="7">
        <f>B538/B539-1</f>
        <v>-1.0543897948751657E-2</v>
      </c>
      <c r="E538" s="7"/>
      <c r="N538" s="8"/>
      <c r="O538" s="6"/>
      <c r="P538" s="6"/>
    </row>
    <row r="539" spans="1:16" x14ac:dyDescent="0.25">
      <c r="A539" s="9">
        <v>28094</v>
      </c>
      <c r="B539" s="16">
        <v>13.24804647</v>
      </c>
      <c r="C539" s="7">
        <f>B539/B540-1</f>
        <v>-1.0433884139179117E-2</v>
      </c>
      <c r="E539" s="7"/>
      <c r="N539" s="8"/>
      <c r="O539" s="6"/>
      <c r="P539" s="6"/>
    </row>
    <row r="540" spans="1:16" x14ac:dyDescent="0.25">
      <c r="A540" s="9">
        <v>28064</v>
      </c>
      <c r="B540" s="16">
        <v>13.38773252</v>
      </c>
      <c r="C540" s="7">
        <f>B540/B541-1</f>
        <v>-3.0254458295550513E-2</v>
      </c>
      <c r="E540" s="7"/>
      <c r="N540" s="8"/>
      <c r="O540" s="6"/>
      <c r="P540" s="6"/>
    </row>
    <row r="541" spans="1:16" x14ac:dyDescent="0.25">
      <c r="A541" s="9">
        <v>28033</v>
      </c>
      <c r="B541" s="16">
        <v>13.805407649999999</v>
      </c>
      <c r="C541" s="7">
        <f>B541/B542-1</f>
        <v>-6.6055388912419799E-2</v>
      </c>
      <c r="E541" s="7"/>
      <c r="N541" s="8"/>
      <c r="O541" s="6"/>
      <c r="P541" s="6"/>
    </row>
    <row r="542" spans="1:16" x14ac:dyDescent="0.25">
      <c r="A542" s="9">
        <v>28003</v>
      </c>
      <c r="B542" s="16">
        <v>14.78182698</v>
      </c>
      <c r="C542" s="7">
        <f>B542/B543-1</f>
        <v>2.9176696705213168E-2</v>
      </c>
      <c r="E542" s="7"/>
      <c r="N542" s="8"/>
      <c r="O542" s="6"/>
      <c r="P542" s="6"/>
    </row>
    <row r="543" spans="1:16" x14ac:dyDescent="0.25">
      <c r="A543" s="9">
        <v>27972</v>
      </c>
      <c r="B543" s="16">
        <v>14.36276883</v>
      </c>
      <c r="C543" s="7">
        <f>B543/B544-1</f>
        <v>4.0372670922180331E-2</v>
      </c>
      <c r="E543" s="7"/>
      <c r="N543" s="8"/>
      <c r="O543" s="6"/>
      <c r="P543" s="6"/>
    </row>
    <row r="544" spans="1:16" x14ac:dyDescent="0.25">
      <c r="A544" s="9">
        <v>27941</v>
      </c>
      <c r="B544" s="16">
        <v>13.805407649999999</v>
      </c>
      <c r="C544" s="7">
        <f>B544/B545-1</f>
        <v>4.2071197535586524E-2</v>
      </c>
      <c r="E544" s="7"/>
      <c r="N544" s="8"/>
      <c r="O544" s="6"/>
      <c r="P544" s="6"/>
    </row>
    <row r="545" spans="1:16" x14ac:dyDescent="0.25">
      <c r="A545" s="9">
        <v>27911</v>
      </c>
      <c r="B545" s="16">
        <v>13.24804647</v>
      </c>
      <c r="C545" s="7">
        <f>B545/B546-1</f>
        <v>0</v>
      </c>
      <c r="E545" s="7"/>
      <c r="N545" s="8"/>
      <c r="O545" s="6"/>
      <c r="P545" s="6"/>
    </row>
    <row r="546" spans="1:16" x14ac:dyDescent="0.25">
      <c r="A546" s="9">
        <v>27880</v>
      </c>
      <c r="B546" s="16">
        <v>13.24804647</v>
      </c>
      <c r="C546" s="7">
        <f>B546/B547-1</f>
        <v>-1.0433884139179117E-2</v>
      </c>
      <c r="E546" s="7"/>
      <c r="N546" s="8"/>
      <c r="O546" s="6"/>
      <c r="P546" s="6"/>
    </row>
    <row r="547" spans="1:16" x14ac:dyDescent="0.25">
      <c r="A547" s="9">
        <v>27850</v>
      </c>
      <c r="B547" s="16">
        <v>13.38773252</v>
      </c>
      <c r="C547" s="7">
        <f>B547/B548-1</f>
        <v>-3.9968263533431747E-2</v>
      </c>
      <c r="E547" s="7"/>
      <c r="N547" s="8"/>
      <c r="O547" s="6"/>
      <c r="P547" s="6"/>
    </row>
    <row r="548" spans="1:16" x14ac:dyDescent="0.25">
      <c r="A548" s="9">
        <v>27818</v>
      </c>
      <c r="B548" s="16">
        <v>13.945093699999999</v>
      </c>
      <c r="C548" s="7">
        <f>B548/B549-1</f>
        <v>1.0118212626629708E-2</v>
      </c>
      <c r="E548" s="7"/>
      <c r="N548" s="8"/>
      <c r="O548" s="6"/>
      <c r="P548" s="6"/>
    </row>
    <row r="549" spans="1:16" x14ac:dyDescent="0.25">
      <c r="A549" s="9">
        <v>27790</v>
      </c>
      <c r="B549" s="16">
        <v>13.805407649999999</v>
      </c>
      <c r="C549" s="7">
        <f>B549/B550-1</f>
        <v>0.13793889691393058</v>
      </c>
      <c r="E549" s="7"/>
      <c r="N549" s="8"/>
      <c r="O549" s="6"/>
      <c r="P549" s="6"/>
    </row>
    <row r="550" spans="1:16" x14ac:dyDescent="0.25">
      <c r="A550" s="9">
        <v>27759</v>
      </c>
      <c r="B550" s="16">
        <v>12.131941080000001</v>
      </c>
      <c r="C550" s="7">
        <f>B550/B551-1</f>
        <v>-4.40278989851145E-2</v>
      </c>
      <c r="E550" s="7"/>
      <c r="N550" s="8"/>
      <c r="O550" s="6"/>
      <c r="P550" s="6"/>
    </row>
    <row r="551" spans="1:16" x14ac:dyDescent="0.25">
      <c r="A551" s="9">
        <v>27728</v>
      </c>
      <c r="B551" s="16">
        <v>12.690685289999999</v>
      </c>
      <c r="C551" s="7">
        <f>B551/B552-1</f>
        <v>-2.1435427559432285E-2</v>
      </c>
      <c r="E551" s="7"/>
      <c r="N551" s="8"/>
      <c r="O551" s="6"/>
      <c r="P551" s="6"/>
    </row>
    <row r="552" spans="1:16" x14ac:dyDescent="0.25">
      <c r="A552" s="9">
        <v>27698</v>
      </c>
      <c r="B552" s="16">
        <v>12.96867437</v>
      </c>
      <c r="C552" s="7">
        <f>B552/B553-1</f>
        <v>-3.130165241753724E-2</v>
      </c>
      <c r="E552" s="7"/>
      <c r="N552" s="8"/>
      <c r="O552" s="6"/>
      <c r="P552" s="6"/>
    </row>
    <row r="553" spans="1:16" x14ac:dyDescent="0.25">
      <c r="A553" s="9">
        <v>27667</v>
      </c>
      <c r="B553" s="16">
        <v>13.38773252</v>
      </c>
      <c r="C553" s="7">
        <f>B553/B554-1</f>
        <v>-5.8823529246349704E-2</v>
      </c>
      <c r="E553" s="7"/>
      <c r="N553" s="8"/>
      <c r="O553" s="6"/>
      <c r="P553" s="6"/>
    </row>
    <row r="554" spans="1:16" x14ac:dyDescent="0.25">
      <c r="A554" s="9">
        <v>27637</v>
      </c>
      <c r="B554" s="16">
        <v>14.224465800000001</v>
      </c>
      <c r="C554" s="7">
        <f>B554/B555-1</f>
        <v>9.9175175245465041E-3</v>
      </c>
      <c r="E554" s="7"/>
      <c r="N554" s="8"/>
      <c r="O554" s="6"/>
      <c r="P554" s="6"/>
    </row>
    <row r="555" spans="1:16" x14ac:dyDescent="0.25">
      <c r="A555" s="9">
        <v>27606</v>
      </c>
      <c r="B555" s="16">
        <v>14.084779749999999</v>
      </c>
      <c r="C555" s="7">
        <f>B555/B556-1</f>
        <v>7.4488288291969296E-2</v>
      </c>
      <c r="E555" s="7"/>
      <c r="N555" s="8"/>
      <c r="O555" s="6"/>
      <c r="P555" s="6"/>
    </row>
    <row r="556" spans="1:16" x14ac:dyDescent="0.25">
      <c r="A556" s="9">
        <v>27575</v>
      </c>
      <c r="B556" s="16">
        <v>13.10836042</v>
      </c>
      <c r="C556" s="7">
        <f>B556/B557-1</f>
        <v>-3.0978427098378725E-2</v>
      </c>
      <c r="E556" s="7"/>
      <c r="N556" s="8"/>
      <c r="O556" s="6"/>
      <c r="P556" s="6"/>
    </row>
    <row r="557" spans="1:16" x14ac:dyDescent="0.25">
      <c r="A557" s="9">
        <v>27545</v>
      </c>
      <c r="B557" s="16">
        <v>13.52741857</v>
      </c>
      <c r="C557" s="7">
        <f>B557/B558-1</f>
        <v>4.3084141374736262E-2</v>
      </c>
      <c r="E557" s="7"/>
      <c r="N557" s="8"/>
      <c r="O557" s="6"/>
      <c r="P557" s="6"/>
    </row>
    <row r="558" spans="1:16" x14ac:dyDescent="0.25">
      <c r="A558" s="9">
        <v>27514</v>
      </c>
      <c r="B558" s="16">
        <v>12.96867437</v>
      </c>
      <c r="C558" s="7">
        <f>B558/B559-1</f>
        <v>-3.130165241753724E-2</v>
      </c>
      <c r="E558" s="7"/>
      <c r="N558" s="8"/>
      <c r="O558" s="6"/>
      <c r="P558" s="6"/>
    </row>
    <row r="559" spans="1:16" x14ac:dyDescent="0.25">
      <c r="A559" s="9">
        <v>27484</v>
      </c>
      <c r="B559" s="16">
        <v>13.38773252</v>
      </c>
      <c r="C559" s="7">
        <f>B559/B560-1</f>
        <v>-4.9489395103959555E-2</v>
      </c>
      <c r="E559" s="7"/>
      <c r="N559" s="8"/>
      <c r="O559" s="6"/>
      <c r="P559" s="6"/>
    </row>
    <row r="560" spans="1:16" x14ac:dyDescent="0.25">
      <c r="A560" s="9">
        <v>27453</v>
      </c>
      <c r="B560" s="16">
        <v>14.084779749999999</v>
      </c>
      <c r="C560" s="7">
        <f>B560/B561-1</f>
        <v>2.0236425253259416E-2</v>
      </c>
      <c r="E560" s="7"/>
      <c r="N560" s="8"/>
      <c r="O560" s="6"/>
      <c r="P560" s="6"/>
    </row>
    <row r="561" spans="1:16" x14ac:dyDescent="0.25">
      <c r="A561" s="9">
        <v>27425</v>
      </c>
      <c r="B561" s="16">
        <v>13.805407649999999</v>
      </c>
      <c r="C561" s="7">
        <f>B561/B562-1</f>
        <v>-2.9460378751095306E-2</v>
      </c>
      <c r="E561" s="7"/>
      <c r="N561" s="8"/>
      <c r="O561" s="6"/>
      <c r="P561" s="6"/>
    </row>
    <row r="562" spans="1:16" x14ac:dyDescent="0.25">
      <c r="A562" s="9">
        <v>27394</v>
      </c>
      <c r="B562" s="16">
        <v>14.224465800000001</v>
      </c>
      <c r="C562" s="7">
        <f>B562/B563-1</f>
        <v>-8.1040028685652077E-2</v>
      </c>
      <c r="E562" s="7"/>
      <c r="N562" s="8"/>
      <c r="O562" s="6"/>
      <c r="P562" s="6"/>
    </row>
    <row r="563" spans="1:16" x14ac:dyDescent="0.25">
      <c r="A563" s="9">
        <v>27363</v>
      </c>
      <c r="B563" s="16">
        <v>15.478874210000001</v>
      </c>
      <c r="C563" s="7">
        <f>B563/B564-1</f>
        <v>-4.3091655247306848E-2</v>
      </c>
      <c r="E563" s="7"/>
      <c r="N563" s="8"/>
      <c r="O563" s="6"/>
      <c r="P563" s="6"/>
    </row>
    <row r="564" spans="1:16" x14ac:dyDescent="0.25">
      <c r="A564" s="9">
        <v>27333</v>
      </c>
      <c r="B564" s="16">
        <v>16.17592144</v>
      </c>
      <c r="C564" s="7">
        <f>B564/B565-1</f>
        <v>6.4240218063300825E-2</v>
      </c>
      <c r="E564" s="7"/>
      <c r="N564" s="8"/>
      <c r="O564" s="6"/>
      <c r="P564" s="6"/>
    </row>
    <row r="565" spans="1:16" x14ac:dyDescent="0.25">
      <c r="A565" s="9">
        <v>27302</v>
      </c>
      <c r="B565" s="16">
        <v>15.199502109999999</v>
      </c>
      <c r="C565" s="7">
        <f>B565/B566-1</f>
        <v>-0.16158071386162776</v>
      </c>
      <c r="E565" s="7"/>
      <c r="N565" s="8"/>
      <c r="O565" s="6"/>
      <c r="P565" s="6"/>
    </row>
    <row r="566" spans="1:16" x14ac:dyDescent="0.25">
      <c r="A566" s="9">
        <v>27272</v>
      </c>
      <c r="B566" s="16">
        <v>18.128760110000002</v>
      </c>
      <c r="C566" s="7">
        <f>B566/B567-1</f>
        <v>-7.6463021923226515E-3</v>
      </c>
      <c r="E566" s="7"/>
      <c r="N566" s="8"/>
      <c r="O566" s="6"/>
      <c r="P566" s="6"/>
    </row>
    <row r="567" spans="1:16" x14ac:dyDescent="0.25">
      <c r="A567" s="9">
        <v>27241</v>
      </c>
      <c r="B567" s="16">
        <v>18.268446170000001</v>
      </c>
      <c r="C567" s="7">
        <f>B567/B568-1</f>
        <v>-7.7454951646882098E-2</v>
      </c>
      <c r="E567" s="7"/>
      <c r="N567" s="8"/>
      <c r="O567" s="6"/>
      <c r="P567" s="6"/>
    </row>
    <row r="568" spans="1:16" x14ac:dyDescent="0.25">
      <c r="A568" s="9">
        <v>27210</v>
      </c>
      <c r="B568" s="16">
        <v>19.80222668</v>
      </c>
      <c r="C568" s="7">
        <f>B568/B569-1</f>
        <v>-1.3911845518905452E-2</v>
      </c>
      <c r="E568" s="7"/>
      <c r="N568" s="8"/>
      <c r="O568" s="6"/>
      <c r="P568" s="6"/>
    </row>
    <row r="569" spans="1:16" x14ac:dyDescent="0.25">
      <c r="A569" s="9">
        <v>27180</v>
      </c>
      <c r="B569" s="16">
        <v>20.08159878</v>
      </c>
      <c r="C569" s="7">
        <f>B569/B570-1</f>
        <v>-7.0957835100307509E-2</v>
      </c>
      <c r="E569" s="7"/>
      <c r="N569" s="8"/>
      <c r="O569" s="6"/>
      <c r="P569" s="6"/>
    </row>
    <row r="570" spans="1:16" x14ac:dyDescent="0.25">
      <c r="A570" s="9">
        <v>27149</v>
      </c>
      <c r="B570" s="16">
        <v>21.615379300000001</v>
      </c>
      <c r="C570" s="7">
        <f>B570/B571-1</f>
        <v>-4.9041679054699694E-2</v>
      </c>
      <c r="E570" s="7"/>
      <c r="N570" s="8"/>
      <c r="O570" s="6"/>
      <c r="P570" s="6"/>
    </row>
    <row r="571" spans="1:16" x14ac:dyDescent="0.25">
      <c r="A571" s="9">
        <v>27119</v>
      </c>
      <c r="B571" s="16">
        <v>22.730101650000002</v>
      </c>
      <c r="C571" s="7">
        <f>B571/B572-1</f>
        <v>-3.550469514172272E-2</v>
      </c>
      <c r="E571" s="7"/>
      <c r="N571" s="8"/>
      <c r="O571" s="6"/>
      <c r="P571" s="6"/>
    </row>
    <row r="572" spans="1:16" x14ac:dyDescent="0.25">
      <c r="A572" s="9">
        <v>27088</v>
      </c>
      <c r="B572" s="16">
        <v>23.56683494</v>
      </c>
      <c r="C572" s="7">
        <f>B572/B573-1</f>
        <v>-4.5217683368769745E-2</v>
      </c>
      <c r="E572" s="7"/>
      <c r="N572" s="8"/>
      <c r="O572" s="6"/>
      <c r="P572" s="6"/>
    </row>
    <row r="573" spans="1:16" x14ac:dyDescent="0.25">
      <c r="A573" s="9">
        <v>27060</v>
      </c>
      <c r="B573" s="16">
        <v>24.68294032</v>
      </c>
      <c r="C573" s="7">
        <f>B573/B574-1</f>
        <v>0.14191566927534782</v>
      </c>
      <c r="E573" s="7"/>
      <c r="N573" s="8"/>
      <c r="O573" s="6"/>
      <c r="P573" s="6"/>
    </row>
    <row r="574" spans="1:16" x14ac:dyDescent="0.25">
      <c r="A574" s="9">
        <v>27029</v>
      </c>
      <c r="B574" s="16">
        <v>21.615379300000001</v>
      </c>
      <c r="C574" s="7">
        <f>B574/B575-1</f>
        <v>-8.2805164332347081E-2</v>
      </c>
      <c r="E574" s="7"/>
      <c r="N574" s="8"/>
      <c r="O574" s="6"/>
      <c r="P574" s="6"/>
    </row>
    <row r="575" spans="1:16" x14ac:dyDescent="0.25">
      <c r="A575" s="9">
        <v>26998</v>
      </c>
      <c r="B575" s="16">
        <v>23.56683494</v>
      </c>
      <c r="C575" s="7">
        <f>B575/B576-1</f>
        <v>-1.171557805949508E-2</v>
      </c>
      <c r="E575" s="7"/>
      <c r="N575" s="8"/>
      <c r="O575" s="6"/>
      <c r="P575" s="6"/>
    </row>
    <row r="576" spans="1:16" x14ac:dyDescent="0.25">
      <c r="A576" s="9">
        <v>26968</v>
      </c>
      <c r="B576" s="16">
        <v>23.846207039999999</v>
      </c>
      <c r="C576" s="7">
        <f>B576/B577-1</f>
        <v>0</v>
      </c>
      <c r="E576" s="7"/>
      <c r="N576" s="8"/>
      <c r="O576" s="6"/>
      <c r="P576" s="6"/>
    </row>
    <row r="577" spans="1:16" x14ac:dyDescent="0.25">
      <c r="A577" s="9">
        <v>26937</v>
      </c>
      <c r="B577" s="16">
        <v>23.846207039999999</v>
      </c>
      <c r="C577" s="7">
        <f>B577/B578-1</f>
        <v>-2.8400766350370366E-2</v>
      </c>
      <c r="E577" s="7"/>
      <c r="N577" s="8"/>
      <c r="O577" s="6"/>
      <c r="P577" s="6"/>
    </row>
    <row r="578" spans="1:16" x14ac:dyDescent="0.25">
      <c r="A578" s="9">
        <v>26907</v>
      </c>
      <c r="B578" s="16">
        <v>24.543254269999998</v>
      </c>
      <c r="C578" s="7">
        <f>B578/B579-1</f>
        <v>1.151390771034233E-2</v>
      </c>
      <c r="E578" s="7"/>
      <c r="N578" s="8"/>
      <c r="O578" s="6"/>
      <c r="P578" s="6"/>
    </row>
    <row r="579" spans="1:16" x14ac:dyDescent="0.25">
      <c r="A579" s="9">
        <v>26876</v>
      </c>
      <c r="B579" s="16">
        <v>24.263882169999999</v>
      </c>
      <c r="C579" s="7">
        <f>B579/B580-1</f>
        <v>-5.7240010452865864E-3</v>
      </c>
      <c r="E579" s="7"/>
      <c r="N579" s="8"/>
      <c r="O579" s="6"/>
      <c r="P579" s="6"/>
    </row>
    <row r="580" spans="1:16" x14ac:dyDescent="0.25">
      <c r="A580" s="9">
        <v>26845</v>
      </c>
      <c r="B580" s="16">
        <v>24.40356822</v>
      </c>
      <c r="C580" s="7">
        <f>B580/B581-1</f>
        <v>0.12899097819671379</v>
      </c>
      <c r="E580" s="7"/>
      <c r="N580" s="8"/>
      <c r="O580" s="6"/>
      <c r="P580" s="6"/>
    </row>
    <row r="581" spans="1:16" x14ac:dyDescent="0.25">
      <c r="A581" s="9">
        <v>26815</v>
      </c>
      <c r="B581" s="16">
        <v>21.615379300000001</v>
      </c>
      <c r="C581" s="7">
        <f>B581/B582-1</f>
        <v>0.11516232641204938</v>
      </c>
      <c r="E581" s="7"/>
      <c r="N581" s="8"/>
      <c r="O581" s="6"/>
      <c r="P581" s="6"/>
    </row>
    <row r="582" spans="1:16" x14ac:dyDescent="0.25">
      <c r="A582" s="9">
        <v>26784</v>
      </c>
      <c r="B582" s="16">
        <v>19.383168520000002</v>
      </c>
      <c r="C582" s="7">
        <f>B582/B583-1</f>
        <v>0.12093097648750306</v>
      </c>
      <c r="E582" s="7"/>
      <c r="N582" s="8"/>
      <c r="O582" s="6"/>
      <c r="P582" s="6"/>
    </row>
    <row r="583" spans="1:16" x14ac:dyDescent="0.25">
      <c r="A583" s="9">
        <v>26754</v>
      </c>
      <c r="B583" s="16">
        <v>17.292026830000001</v>
      </c>
      <c r="C583" s="7">
        <f>B583/B584-1</f>
        <v>0</v>
      </c>
      <c r="E583" s="7"/>
      <c r="N583" s="8"/>
      <c r="O583" s="6"/>
      <c r="P583" s="6"/>
    </row>
    <row r="584" spans="1:16" x14ac:dyDescent="0.25">
      <c r="A584" s="9">
        <v>26723</v>
      </c>
      <c r="B584" s="16">
        <v>17.292026830000001</v>
      </c>
      <c r="C584" s="7">
        <f>B584/B585-1</f>
        <v>6.8997948224456929E-2</v>
      </c>
      <c r="E584" s="7"/>
      <c r="N584" s="8"/>
      <c r="O584" s="6"/>
      <c r="P584" s="6"/>
    </row>
    <row r="585" spans="1:16" x14ac:dyDescent="0.25">
      <c r="A585" s="9">
        <v>26695</v>
      </c>
      <c r="B585" s="16">
        <v>16.17592144</v>
      </c>
      <c r="C585" s="7">
        <f>B585/B586-1</f>
        <v>5.4548733040640895E-2</v>
      </c>
      <c r="E585" s="7"/>
      <c r="N585" s="8"/>
      <c r="O585" s="6"/>
      <c r="P585" s="6"/>
    </row>
    <row r="586" spans="1:16" x14ac:dyDescent="0.25">
      <c r="A586" s="9">
        <v>26664</v>
      </c>
      <c r="B586" s="16">
        <v>15.339188160000001</v>
      </c>
      <c r="C586" s="7">
        <f>B586/B587-1</f>
        <v>9.1901727430991897E-3</v>
      </c>
      <c r="E586" s="7"/>
      <c r="N586" s="8"/>
      <c r="O586" s="6"/>
      <c r="P586" s="6"/>
    </row>
    <row r="587" spans="1:16" x14ac:dyDescent="0.25">
      <c r="A587" s="9">
        <v>26633</v>
      </c>
      <c r="B587" s="16">
        <v>15.199502109999999</v>
      </c>
      <c r="C587" s="7">
        <f>B587/B588-1</f>
        <v>-1.8048605874677603E-2</v>
      </c>
      <c r="E587" s="7"/>
      <c r="N587" s="8"/>
      <c r="O587" s="6"/>
      <c r="P587" s="6"/>
    </row>
    <row r="588" spans="1:16" x14ac:dyDescent="0.25">
      <c r="A588" s="9">
        <v>26603</v>
      </c>
      <c r="B588" s="16">
        <v>15.478874210000001</v>
      </c>
      <c r="C588" s="7">
        <f>B588/B589-1</f>
        <v>0</v>
      </c>
      <c r="E588" s="7"/>
      <c r="N588" s="8"/>
      <c r="O588" s="6"/>
      <c r="P588" s="6"/>
    </row>
    <row r="589" spans="1:16" x14ac:dyDescent="0.25">
      <c r="A589" s="9">
        <v>26572</v>
      </c>
      <c r="B589" s="16">
        <v>15.478874210000001</v>
      </c>
      <c r="C589" s="7">
        <f>B589/B590-1</f>
        <v>-5.1284225242608783E-2</v>
      </c>
      <c r="E589" s="7"/>
      <c r="N589" s="8"/>
      <c r="O589" s="6"/>
      <c r="P589" s="6"/>
    </row>
    <row r="590" spans="1:16" x14ac:dyDescent="0.25">
      <c r="A590" s="9">
        <v>26542</v>
      </c>
      <c r="B590" s="16">
        <v>16.315607499999999</v>
      </c>
      <c r="C590" s="7">
        <f>B590/B591-1</f>
        <v>8.3287419713671484E-2</v>
      </c>
      <c r="E590" s="7"/>
      <c r="N590" s="8"/>
      <c r="O590" s="6"/>
      <c r="P590" s="6"/>
    </row>
    <row r="591" spans="1:16" x14ac:dyDescent="0.25">
      <c r="A591" s="9">
        <v>26511</v>
      </c>
      <c r="B591" s="16">
        <v>15.061199090000001</v>
      </c>
      <c r="C591" s="7">
        <f>B591/B592-1</f>
        <v>2.8620005913301938E-2</v>
      </c>
      <c r="E591" s="7"/>
      <c r="N591" s="8"/>
      <c r="O591" s="6"/>
      <c r="P591" s="6"/>
    </row>
    <row r="592" spans="1:16" x14ac:dyDescent="0.25">
      <c r="A592" s="9">
        <v>26480</v>
      </c>
      <c r="B592" s="16">
        <v>14.64214093</v>
      </c>
      <c r="C592" s="7">
        <f>B592/B593-1</f>
        <v>9.369834720898651E-2</v>
      </c>
      <c r="E592" s="7"/>
      <c r="N592" s="8"/>
      <c r="O592" s="6"/>
      <c r="P592" s="6"/>
    </row>
    <row r="593" spans="1:16" x14ac:dyDescent="0.25">
      <c r="A593" s="9">
        <v>26450</v>
      </c>
      <c r="B593" s="16">
        <v>13.38773252</v>
      </c>
      <c r="C593" s="7">
        <f>B593/B594-1</f>
        <v>-3.0254458295550513E-2</v>
      </c>
      <c r="E593" s="7"/>
      <c r="N593" s="8"/>
      <c r="O593" s="6"/>
      <c r="P593" s="6"/>
    </row>
    <row r="594" spans="1:16" x14ac:dyDescent="0.25">
      <c r="A594" s="9">
        <v>26419</v>
      </c>
      <c r="B594" s="16">
        <v>13.805407649999999</v>
      </c>
      <c r="C594" s="7">
        <f>B594/B595-1</f>
        <v>1.0221637326491395E-2</v>
      </c>
      <c r="E594" s="7"/>
      <c r="N594" s="8"/>
      <c r="O594" s="6"/>
      <c r="P594" s="6"/>
    </row>
    <row r="595" spans="1:16" x14ac:dyDescent="0.25">
      <c r="A595" s="9">
        <v>26389</v>
      </c>
      <c r="B595" s="16">
        <v>13.665721599999999</v>
      </c>
      <c r="C595" s="7">
        <f>B595/B596-1</f>
        <v>-1.0118212626629708E-2</v>
      </c>
      <c r="E595" s="7"/>
      <c r="N595" s="8"/>
      <c r="O595" s="6"/>
      <c r="P595" s="6"/>
    </row>
    <row r="596" spans="1:16" x14ac:dyDescent="0.25">
      <c r="A596" s="9">
        <v>26357</v>
      </c>
      <c r="B596" s="16">
        <v>13.805407649999999</v>
      </c>
      <c r="C596" s="7">
        <f>B596/B597-1</f>
        <v>-3.8805970255249234E-2</v>
      </c>
      <c r="E596" s="7"/>
      <c r="N596" s="8"/>
      <c r="O596" s="6"/>
      <c r="P596" s="6"/>
    </row>
    <row r="597" spans="1:16" x14ac:dyDescent="0.25">
      <c r="A597" s="9">
        <v>26329</v>
      </c>
      <c r="B597" s="16">
        <v>14.36276883</v>
      </c>
      <c r="C597" s="7">
        <f>B597/B598-1</f>
        <v>6.1752377637857014E-2</v>
      </c>
      <c r="E597" s="7"/>
      <c r="N597" s="8"/>
      <c r="O597" s="6"/>
      <c r="P597" s="6"/>
    </row>
    <row r="598" spans="1:16" x14ac:dyDescent="0.25">
      <c r="A598" s="9">
        <v>26298</v>
      </c>
      <c r="B598" s="16">
        <v>13.52741857</v>
      </c>
      <c r="C598" s="7">
        <f>B598/B599-1</f>
        <v>-2.0136245668920805E-2</v>
      </c>
      <c r="E598" s="7"/>
      <c r="N598" s="8"/>
      <c r="O598" s="6"/>
      <c r="P598" s="6"/>
    </row>
    <row r="599" spans="1:16" x14ac:dyDescent="0.25">
      <c r="A599" s="9">
        <v>26267</v>
      </c>
      <c r="B599" s="16">
        <v>13.805407649999999</v>
      </c>
      <c r="C599" s="7">
        <f>B599/B600-1</f>
        <v>-5.7145555694361194E-2</v>
      </c>
      <c r="E599" s="7"/>
      <c r="N599" s="8"/>
      <c r="O599" s="6"/>
      <c r="P599" s="6"/>
    </row>
    <row r="600" spans="1:16" x14ac:dyDescent="0.25">
      <c r="A600" s="9">
        <v>26237</v>
      </c>
      <c r="B600" s="16">
        <v>14.64214093</v>
      </c>
      <c r="C600" s="7">
        <f>B600/B601-1</f>
        <v>-7.0826751107670227E-2</v>
      </c>
      <c r="E600" s="7"/>
      <c r="N600" s="8"/>
      <c r="O600" s="6"/>
      <c r="P600" s="6"/>
    </row>
    <row r="601" spans="1:16" x14ac:dyDescent="0.25">
      <c r="A601" s="9">
        <v>26206</v>
      </c>
      <c r="B601" s="16">
        <v>15.75824632</v>
      </c>
      <c r="C601" s="7">
        <f>B601/B602-1</f>
        <v>-3.4161227524013404E-2</v>
      </c>
      <c r="E601" s="7"/>
      <c r="N601" s="8"/>
      <c r="O601" s="6"/>
      <c r="P601" s="6"/>
    </row>
    <row r="602" spans="1:16" x14ac:dyDescent="0.25">
      <c r="A602" s="9">
        <v>26176</v>
      </c>
      <c r="B602" s="16">
        <v>16.315607499999999</v>
      </c>
      <c r="C602" s="7">
        <f>B602/B603-1</f>
        <v>2.6272292539636588E-2</v>
      </c>
      <c r="E602" s="7"/>
      <c r="N602" s="8"/>
      <c r="O602" s="6"/>
      <c r="P602" s="6"/>
    </row>
    <row r="603" spans="1:16" x14ac:dyDescent="0.25">
      <c r="A603" s="9">
        <v>26145</v>
      </c>
      <c r="B603" s="16">
        <v>15.897932369999999</v>
      </c>
      <c r="C603" s="7">
        <f>B603/B604-1</f>
        <v>-8.6244069531584699E-3</v>
      </c>
      <c r="E603" s="7"/>
      <c r="N603" s="8"/>
      <c r="O603" s="6"/>
      <c r="P603" s="6"/>
    </row>
    <row r="604" spans="1:16" x14ac:dyDescent="0.25">
      <c r="A604" s="9">
        <v>26114</v>
      </c>
      <c r="B604" s="16">
        <v>16.036235390000002</v>
      </c>
      <c r="C604" s="7">
        <f>B604/B605-1</f>
        <v>-1.7122997718595379E-2</v>
      </c>
      <c r="E604" s="7"/>
      <c r="N604" s="8"/>
      <c r="O604" s="6"/>
      <c r="P604" s="6"/>
    </row>
    <row r="605" spans="1:16" x14ac:dyDescent="0.25">
      <c r="A605" s="9">
        <v>26084</v>
      </c>
      <c r="B605" s="16">
        <v>16.315607499999999</v>
      </c>
      <c r="C605" s="7">
        <f>B605/B606-1</f>
        <v>0</v>
      </c>
      <c r="E605" s="7"/>
      <c r="N605" s="8"/>
      <c r="O605" s="6"/>
      <c r="P605" s="6"/>
    </row>
    <row r="606" spans="1:16" x14ac:dyDescent="0.25">
      <c r="A606" s="9">
        <v>26053</v>
      </c>
      <c r="B606" s="16">
        <v>16.315607499999999</v>
      </c>
      <c r="C606" s="7">
        <f>B606/B607-1</f>
        <v>-8.5929025081459942E-2</v>
      </c>
      <c r="E606" s="7"/>
      <c r="N606" s="8"/>
      <c r="O606" s="6"/>
      <c r="P606" s="6"/>
    </row>
    <row r="607" spans="1:16" x14ac:dyDescent="0.25">
      <c r="A607" s="9">
        <v>26023</v>
      </c>
      <c r="B607" s="16">
        <v>17.849388009999998</v>
      </c>
      <c r="C607" s="7">
        <f>B607/B608-1</f>
        <v>-1.541043614151516E-2</v>
      </c>
      <c r="E607" s="7"/>
      <c r="N607" s="8"/>
      <c r="O607" s="6"/>
      <c r="P607" s="6"/>
    </row>
    <row r="608" spans="1:16" x14ac:dyDescent="0.25">
      <c r="A608" s="9">
        <v>25992</v>
      </c>
      <c r="B608" s="16">
        <v>18.128760110000002</v>
      </c>
      <c r="C608" s="7">
        <f>B608/B609-1</f>
        <v>-3.7026153376113258E-2</v>
      </c>
      <c r="E608" s="7"/>
      <c r="N608" s="8"/>
      <c r="O608" s="6"/>
      <c r="P608" s="6"/>
    </row>
    <row r="609" spans="1:16" x14ac:dyDescent="0.25">
      <c r="A609" s="9">
        <v>25964</v>
      </c>
      <c r="B609" s="16">
        <v>18.825807340000001</v>
      </c>
      <c r="C609" s="7">
        <f>B609/B610-1</f>
        <v>8.8698712133561841E-2</v>
      </c>
      <c r="E609" s="7"/>
      <c r="N609" s="8"/>
      <c r="O609" s="6"/>
      <c r="P609" s="6"/>
    </row>
    <row r="610" spans="1:16" x14ac:dyDescent="0.25">
      <c r="A610" s="9">
        <v>25933</v>
      </c>
      <c r="B610" s="16">
        <v>17.292026830000001</v>
      </c>
      <c r="C610" s="7">
        <f>B610/B611-1</f>
        <v>-3.1225786547288914E-2</v>
      </c>
      <c r="E610" s="7"/>
      <c r="N610" s="8"/>
      <c r="O610" s="6"/>
      <c r="P610" s="6"/>
    </row>
    <row r="611" spans="1:16" x14ac:dyDescent="0.25">
      <c r="A611" s="9">
        <v>25902</v>
      </c>
      <c r="B611" s="16">
        <v>17.849388009999998</v>
      </c>
      <c r="C611" s="7">
        <f>B611/B612-1</f>
        <v>-7.7650494702561357E-3</v>
      </c>
      <c r="E611" s="7"/>
      <c r="N611" s="8"/>
      <c r="O611" s="6"/>
      <c r="P611" s="6"/>
    </row>
    <row r="612" spans="1:16" x14ac:dyDescent="0.25">
      <c r="A612" s="9">
        <v>25872</v>
      </c>
      <c r="B612" s="16">
        <v>17.98907406</v>
      </c>
      <c r="C612" s="7">
        <f>B612/B613-1</f>
        <v>4.8782454286102395E-2</v>
      </c>
      <c r="E612" s="7"/>
      <c r="N612" s="8"/>
      <c r="O612" s="6"/>
      <c r="P612" s="6"/>
    </row>
    <row r="613" spans="1:16" x14ac:dyDescent="0.25">
      <c r="A613" s="9">
        <v>25841</v>
      </c>
      <c r="B613" s="16">
        <v>17.152340779999999</v>
      </c>
      <c r="C613" s="7">
        <f>B613/B614-1</f>
        <v>8.8467614459779575E-2</v>
      </c>
      <c r="E613" s="7"/>
      <c r="N613" s="8"/>
      <c r="O613" s="6"/>
      <c r="P613" s="6"/>
    </row>
    <row r="614" spans="1:16" x14ac:dyDescent="0.25">
      <c r="A614" s="9">
        <v>25811</v>
      </c>
      <c r="B614" s="16">
        <v>15.75824632</v>
      </c>
      <c r="C614" s="7">
        <f>B614/B615-1</f>
        <v>0.1649115637589087</v>
      </c>
      <c r="E614" s="7"/>
      <c r="N614" s="8"/>
      <c r="O614" s="6"/>
      <c r="P614" s="6"/>
    </row>
    <row r="615" spans="1:16" x14ac:dyDescent="0.25">
      <c r="A615" s="9">
        <v>25780</v>
      </c>
      <c r="B615" s="16">
        <v>13.52741857</v>
      </c>
      <c r="C615" s="7">
        <f>B615/B616-1</f>
        <v>5.444156960183566E-2</v>
      </c>
      <c r="E615" s="7"/>
      <c r="N615" s="8"/>
      <c r="O615" s="6"/>
      <c r="P615" s="6"/>
    </row>
    <row r="616" spans="1:16" x14ac:dyDescent="0.25">
      <c r="A616" s="9">
        <v>25749</v>
      </c>
      <c r="B616" s="16">
        <v>12.82898831</v>
      </c>
      <c r="C616" s="7">
        <f>B616/B617-1</f>
        <v>-1.0771036114772925E-2</v>
      </c>
      <c r="E616" s="7"/>
      <c r="N616" s="8"/>
      <c r="O616" s="6"/>
      <c r="P616" s="6"/>
    </row>
    <row r="617" spans="1:16" x14ac:dyDescent="0.25">
      <c r="A617" s="9">
        <v>25719</v>
      </c>
      <c r="B617" s="16">
        <v>12.96867437</v>
      </c>
      <c r="C617" s="7">
        <f>B617/B618-1</f>
        <v>-5.1006983048739962E-2</v>
      </c>
      <c r="E617" s="7"/>
      <c r="N617" s="8"/>
      <c r="O617" s="6"/>
      <c r="P617" s="6"/>
    </row>
    <row r="618" spans="1:16" x14ac:dyDescent="0.25">
      <c r="A618" s="9">
        <v>25688</v>
      </c>
      <c r="B618" s="16">
        <v>13.665721599999999</v>
      </c>
      <c r="C618" s="7">
        <f>B618/B619-1</f>
        <v>2.0764463256545573E-2</v>
      </c>
      <c r="E618" s="7"/>
      <c r="N618" s="8"/>
      <c r="O618" s="6"/>
      <c r="P618" s="6"/>
    </row>
    <row r="619" spans="1:16" x14ac:dyDescent="0.25">
      <c r="A619" s="9">
        <v>25658</v>
      </c>
      <c r="B619" s="16">
        <v>13.38773252</v>
      </c>
      <c r="C619" s="7">
        <f>B619/B620-1</f>
        <v>1.0543897948751768E-2</v>
      </c>
      <c r="E619" s="7"/>
      <c r="N619" s="8"/>
      <c r="O619" s="6"/>
      <c r="P619" s="6"/>
    </row>
    <row r="620" spans="1:16" x14ac:dyDescent="0.25">
      <c r="A620" s="9">
        <v>25627</v>
      </c>
      <c r="B620" s="16">
        <v>13.24804647</v>
      </c>
      <c r="C620" s="7">
        <f>B620/B621-1</f>
        <v>-1.0433884139179117E-2</v>
      </c>
      <c r="E620" s="7"/>
      <c r="N620" s="8"/>
      <c r="O620" s="6"/>
      <c r="P620" s="6"/>
    </row>
    <row r="621" spans="1:16" x14ac:dyDescent="0.25">
      <c r="A621" s="9">
        <v>25599</v>
      </c>
      <c r="B621" s="16">
        <v>13.38773252</v>
      </c>
      <c r="C621" s="7">
        <f>B621/B622-1</f>
        <v>1.884012215424824E-2</v>
      </c>
      <c r="E621" s="7"/>
      <c r="N621" s="8"/>
      <c r="O621" s="6"/>
      <c r="P621" s="6"/>
    </row>
    <row r="622" spans="1:16" x14ac:dyDescent="0.25">
      <c r="A622" s="9">
        <v>25568</v>
      </c>
      <c r="B622" s="16">
        <v>13.14017011</v>
      </c>
      <c r="C622" s="7">
        <f>B622/B623-1</f>
        <v>3.8587668838310218E-2</v>
      </c>
      <c r="E622" s="7"/>
      <c r="N622" s="8"/>
      <c r="O622" s="6"/>
      <c r="P622" s="6"/>
    </row>
    <row r="623" spans="1:16" x14ac:dyDescent="0.25">
      <c r="A623" s="9">
        <v>25537</v>
      </c>
      <c r="B623" s="16">
        <v>12.651960450000001</v>
      </c>
      <c r="C623" s="7">
        <f>B623/B624-1</f>
        <v>4.2814799691572869E-3</v>
      </c>
      <c r="E623" s="7"/>
      <c r="N623" s="8"/>
      <c r="O623" s="6"/>
      <c r="P623" s="6"/>
    </row>
    <row r="624" spans="1:16" x14ac:dyDescent="0.25">
      <c r="A624" s="9">
        <v>25507</v>
      </c>
      <c r="B624" s="16">
        <v>12.59802227</v>
      </c>
      <c r="C624" s="7">
        <f>B624/B625-1</f>
        <v>-4.2632270479474599E-3</v>
      </c>
      <c r="E624" s="7"/>
      <c r="N624" s="8"/>
      <c r="O624" s="6"/>
      <c r="P624" s="6"/>
    </row>
    <row r="625" spans="1:16" x14ac:dyDescent="0.25">
      <c r="A625" s="9">
        <v>25476</v>
      </c>
      <c r="B625" s="16">
        <v>12.651960450000001</v>
      </c>
      <c r="C625" s="7">
        <f>B625/B626-1</f>
        <v>1.3067552932833015E-2</v>
      </c>
      <c r="E625" s="7"/>
      <c r="N625" s="8"/>
      <c r="O625" s="6"/>
      <c r="P625" s="6"/>
    </row>
    <row r="626" spans="1:16" x14ac:dyDescent="0.25">
      <c r="A626" s="9">
        <v>25446</v>
      </c>
      <c r="B626" s="16">
        <v>12.488762879999999</v>
      </c>
      <c r="C626" s="7">
        <f>B626/B627-1</f>
        <v>2.6719726988684522E-2</v>
      </c>
      <c r="E626" s="7"/>
      <c r="N626" s="8"/>
      <c r="O626" s="6"/>
      <c r="P626" s="6"/>
    </row>
    <row r="627" spans="1:16" x14ac:dyDescent="0.25">
      <c r="A627" s="9">
        <v>25415</v>
      </c>
      <c r="B627" s="16">
        <v>12.163750780000001</v>
      </c>
      <c r="C627" s="7">
        <f>B627/B628-1</f>
        <v>2.7573314484304001E-2</v>
      </c>
      <c r="E627" s="7"/>
      <c r="N627" s="8"/>
      <c r="O627" s="6"/>
      <c r="P627" s="6"/>
    </row>
    <row r="628" spans="1:16" x14ac:dyDescent="0.25">
      <c r="A628" s="9">
        <v>25384</v>
      </c>
      <c r="B628" s="16">
        <v>11.837355649999999</v>
      </c>
      <c r="C628" s="7">
        <f>B628/B629-1</f>
        <v>-1.8012849565775091E-2</v>
      </c>
      <c r="E628" s="7"/>
      <c r="N628" s="8"/>
      <c r="O628" s="6"/>
      <c r="P628" s="6"/>
    </row>
    <row r="629" spans="1:16" x14ac:dyDescent="0.25">
      <c r="A629" s="9">
        <v>25354</v>
      </c>
      <c r="B629" s="16">
        <v>12.054491390000001</v>
      </c>
      <c r="C629" s="7">
        <f>B629/B630-1</f>
        <v>4.4946411266320041E-3</v>
      </c>
      <c r="E629" s="7"/>
      <c r="N629" s="8"/>
      <c r="O629" s="6"/>
      <c r="P629" s="6"/>
    </row>
    <row r="630" spans="1:16" x14ac:dyDescent="0.25">
      <c r="A630" s="9">
        <v>25323</v>
      </c>
      <c r="B630" s="16">
        <v>12.00055321</v>
      </c>
      <c r="C630" s="7">
        <f>B630/B631-1</f>
        <v>9.1881835277030088E-3</v>
      </c>
      <c r="E630" s="7"/>
      <c r="N630" s="8"/>
      <c r="O630" s="6"/>
      <c r="P630" s="6"/>
    </row>
    <row r="631" spans="1:16" x14ac:dyDescent="0.25">
      <c r="A631" s="9">
        <v>25293</v>
      </c>
      <c r="B631" s="16">
        <v>11.89129382</v>
      </c>
      <c r="C631" s="7">
        <f>B631/B632-1</f>
        <v>-9.104529440272402E-3</v>
      </c>
      <c r="E631" s="7"/>
      <c r="N631" s="8"/>
      <c r="O631" s="6"/>
      <c r="P631" s="6"/>
    </row>
    <row r="632" spans="1:16" x14ac:dyDescent="0.25">
      <c r="A632" s="9">
        <v>25262</v>
      </c>
      <c r="B632" s="16">
        <v>12.00055321</v>
      </c>
      <c r="C632" s="7">
        <f>B632/B633-1</f>
        <v>3.2730302289718294E-2</v>
      </c>
      <c r="E632" s="7"/>
      <c r="N632" s="8"/>
      <c r="O632" s="6"/>
      <c r="P632" s="6"/>
    </row>
    <row r="633" spans="1:16" x14ac:dyDescent="0.25">
      <c r="A633" s="9">
        <v>25234</v>
      </c>
      <c r="B633" s="16">
        <v>11.6202199</v>
      </c>
      <c r="C633" s="7">
        <f>B633/B634-1</f>
        <v>3.882294769138861E-2</v>
      </c>
      <c r="E633" s="7"/>
      <c r="N633" s="8"/>
      <c r="O633" s="6"/>
      <c r="P633" s="6"/>
    </row>
    <row r="634" spans="1:16" x14ac:dyDescent="0.25">
      <c r="A634" s="9">
        <v>25203</v>
      </c>
      <c r="B634" s="16">
        <v>11.18594841</v>
      </c>
      <c r="C634" s="7">
        <f>B634/B635-1</f>
        <v>0</v>
      </c>
      <c r="E634" s="7"/>
      <c r="N634" s="8"/>
      <c r="O634" s="6"/>
      <c r="P634" s="6"/>
    </row>
    <row r="635" spans="1:16" x14ac:dyDescent="0.25">
      <c r="A635" s="9">
        <v>25172</v>
      </c>
      <c r="B635" s="16">
        <v>11.18594841</v>
      </c>
      <c r="C635" s="7">
        <f>B635/B636-1</f>
        <v>0</v>
      </c>
      <c r="E635" s="7"/>
      <c r="N635" s="8"/>
      <c r="O635" s="6"/>
      <c r="P635" s="6"/>
    </row>
    <row r="636" spans="1:16" x14ac:dyDescent="0.25">
      <c r="A636" s="9">
        <v>25142</v>
      </c>
      <c r="B636" s="16">
        <v>11.18594841</v>
      </c>
      <c r="C636" s="7">
        <f>B636/B637-1</f>
        <v>-4.1819689835825846E-2</v>
      </c>
      <c r="E636" s="7"/>
      <c r="N636" s="8"/>
      <c r="O636" s="6"/>
      <c r="P636" s="6"/>
    </row>
    <row r="637" spans="1:16" x14ac:dyDescent="0.25">
      <c r="A637" s="9">
        <v>25111</v>
      </c>
      <c r="B637" s="16">
        <v>11.67415808</v>
      </c>
      <c r="C637" s="7">
        <f>B637/B638-1</f>
        <v>4.6417520893902164E-3</v>
      </c>
      <c r="E637" s="7"/>
      <c r="N637" s="8"/>
      <c r="O637" s="6"/>
      <c r="P637" s="6"/>
    </row>
    <row r="638" spans="1:16" x14ac:dyDescent="0.25">
      <c r="A638" s="9">
        <v>25081</v>
      </c>
      <c r="B638" s="16">
        <v>11.6202199</v>
      </c>
      <c r="C638" s="7">
        <f>B638/B639-1</f>
        <v>7.0045848147447964E-2</v>
      </c>
      <c r="E638" s="7"/>
      <c r="N638" s="8"/>
      <c r="O638" s="6"/>
      <c r="P638" s="6"/>
    </row>
    <row r="639" spans="1:16" x14ac:dyDescent="0.25">
      <c r="A639" s="9">
        <v>25050</v>
      </c>
      <c r="B639" s="16">
        <v>10.85955328</v>
      </c>
      <c r="C639" s="7">
        <f>B639/B640-1</f>
        <v>3.6294047752487346E-2</v>
      </c>
      <c r="E639" s="7"/>
      <c r="N639" s="8"/>
      <c r="O639" s="6"/>
      <c r="P639" s="6"/>
    </row>
    <row r="640" spans="1:16" x14ac:dyDescent="0.25">
      <c r="A640" s="9">
        <v>25019</v>
      </c>
      <c r="B640" s="16">
        <v>10.479219970000001</v>
      </c>
      <c r="C640" s="7">
        <f>B640/B641-1</f>
        <v>3.2007627198595179E-2</v>
      </c>
      <c r="E640" s="7"/>
      <c r="N640" s="8"/>
      <c r="O640" s="6"/>
      <c r="P640" s="6"/>
    </row>
    <row r="641" spans="1:16" x14ac:dyDescent="0.25">
      <c r="A641" s="9">
        <v>24989</v>
      </c>
      <c r="B641" s="16">
        <v>10.15420787</v>
      </c>
      <c r="C641" s="7">
        <f>B641/B642-1</f>
        <v>0</v>
      </c>
      <c r="E641" s="7"/>
      <c r="N641" s="8"/>
      <c r="O641" s="6"/>
      <c r="P641" s="6"/>
    </row>
    <row r="642" spans="1:16" x14ac:dyDescent="0.25">
      <c r="A642" s="9">
        <v>24958</v>
      </c>
      <c r="B642" s="16">
        <v>10.15420787</v>
      </c>
      <c r="C642" s="7">
        <f>B642/B643-1</f>
        <v>0</v>
      </c>
      <c r="E642" s="7"/>
      <c r="N642" s="8"/>
      <c r="O642" s="6"/>
      <c r="P642" s="6"/>
    </row>
    <row r="643" spans="1:16" x14ac:dyDescent="0.25">
      <c r="A643" s="9">
        <v>24928</v>
      </c>
      <c r="B643" s="16">
        <v>10.15420787</v>
      </c>
      <c r="C643" s="7">
        <f>B643/B644-1</f>
        <v>0</v>
      </c>
      <c r="E643" s="7"/>
      <c r="N643" s="8"/>
      <c r="O643" s="6"/>
      <c r="P643" s="6"/>
    </row>
    <row r="644" spans="1:16" x14ac:dyDescent="0.25">
      <c r="A644" s="9">
        <v>24896</v>
      </c>
      <c r="B644" s="16">
        <v>10.15420787</v>
      </c>
      <c r="C644" s="7">
        <f>B644/B645-1</f>
        <v>-2.093612439864001E-2</v>
      </c>
      <c r="E644" s="7"/>
      <c r="N644" s="8"/>
      <c r="O644" s="6"/>
      <c r="P644" s="6"/>
    </row>
    <row r="645" spans="1:16" x14ac:dyDescent="0.25">
      <c r="A645" s="9">
        <v>24868</v>
      </c>
      <c r="B645" s="16">
        <v>10.37134361</v>
      </c>
      <c r="C645" s="7">
        <f>B645/B646-1</f>
        <v>2.1383818686784517E-2</v>
      </c>
      <c r="E645" s="7"/>
      <c r="N645" s="8"/>
      <c r="O645" s="6"/>
      <c r="P645" s="6"/>
    </row>
    <row r="646" spans="1:16" x14ac:dyDescent="0.25">
      <c r="A646" s="9">
        <v>24837</v>
      </c>
      <c r="B646" s="16">
        <v>10.15420787</v>
      </c>
      <c r="C646" s="7">
        <f>B646/B647-1</f>
        <v>-1.5817694763384127E-2</v>
      </c>
      <c r="E646" s="7"/>
      <c r="N646" s="8"/>
      <c r="O646" s="6"/>
      <c r="P646" s="6"/>
    </row>
    <row r="647" spans="1:16" x14ac:dyDescent="0.25">
      <c r="A647" s="9">
        <v>24806</v>
      </c>
      <c r="B647" s="16">
        <v>10.31740544</v>
      </c>
      <c r="C647" s="7">
        <f>B647/B648-1</f>
        <v>-2.0611788998673775E-2</v>
      </c>
      <c r="E647" s="7"/>
      <c r="N647" s="8"/>
      <c r="O647" s="6"/>
      <c r="P647" s="6"/>
    </row>
    <row r="648" spans="1:16" x14ac:dyDescent="0.25">
      <c r="A648" s="9">
        <v>24776</v>
      </c>
      <c r="B648" s="16">
        <v>10.53454118</v>
      </c>
      <c r="C648" s="7">
        <f>B648/B649-1</f>
        <v>-2.0195523137054971E-2</v>
      </c>
      <c r="E648" s="7"/>
      <c r="N648" s="8"/>
      <c r="O648" s="6"/>
      <c r="P648" s="6"/>
    </row>
    <row r="649" spans="1:16" x14ac:dyDescent="0.25">
      <c r="A649" s="9">
        <v>24745</v>
      </c>
      <c r="B649" s="16">
        <v>10.75167692</v>
      </c>
      <c r="C649" s="7">
        <f>B649/B650-1</f>
        <v>-9.93377510276372E-3</v>
      </c>
      <c r="E649" s="7"/>
      <c r="N649" s="8"/>
      <c r="O649" s="6"/>
      <c r="P649" s="6"/>
    </row>
    <row r="650" spans="1:16" x14ac:dyDescent="0.25">
      <c r="A650" s="9">
        <v>24715</v>
      </c>
      <c r="B650" s="16">
        <v>10.85955328</v>
      </c>
      <c r="C650" s="7">
        <f>B650/B651-1</f>
        <v>-1.4805521073716355E-2</v>
      </c>
      <c r="E650" s="7"/>
      <c r="N650" s="8"/>
      <c r="O650" s="6"/>
      <c r="P650" s="6"/>
    </row>
    <row r="651" spans="1:16" x14ac:dyDescent="0.25">
      <c r="A651" s="9">
        <v>24684</v>
      </c>
      <c r="B651" s="16">
        <v>11.02275085</v>
      </c>
      <c r="C651" s="7">
        <f>B651/B652-1</f>
        <v>8.553527671676453E-2</v>
      </c>
      <c r="E651" s="7"/>
      <c r="N651" s="8"/>
      <c r="O651" s="6"/>
      <c r="P651" s="6"/>
    </row>
    <row r="652" spans="1:16" x14ac:dyDescent="0.25">
      <c r="A652" s="9">
        <v>24653</v>
      </c>
      <c r="B652" s="16">
        <v>10.15420787</v>
      </c>
      <c r="C652" s="7">
        <f>B652/B653-1</f>
        <v>1.6334440765681357E-2</v>
      </c>
      <c r="E652" s="7"/>
      <c r="N652" s="8"/>
      <c r="O652" s="6"/>
      <c r="P652" s="6"/>
    </row>
    <row r="653" spans="1:16" x14ac:dyDescent="0.25">
      <c r="A653" s="9">
        <v>24623</v>
      </c>
      <c r="B653" s="16">
        <v>9.9910103039999996</v>
      </c>
      <c r="C653" s="7">
        <f>B653/B654-1</f>
        <v>-2.641509462644509E-2</v>
      </c>
      <c r="E653" s="7"/>
      <c r="N653" s="8"/>
      <c r="O653" s="6"/>
      <c r="P653" s="6"/>
    </row>
    <row r="654" spans="1:16" x14ac:dyDescent="0.25">
      <c r="A654" s="9">
        <v>24592</v>
      </c>
      <c r="B654" s="16">
        <v>10.262084229999999</v>
      </c>
      <c r="C654" s="7">
        <f>B654/B655-1</f>
        <v>-3.0825496173985112E-2</v>
      </c>
      <c r="E654" s="7"/>
      <c r="N654" s="8"/>
      <c r="O654" s="6"/>
      <c r="P654" s="6"/>
    </row>
    <row r="655" spans="1:16" x14ac:dyDescent="0.25">
      <c r="A655" s="9">
        <v>24562</v>
      </c>
      <c r="B655" s="16">
        <v>10.588479359999999</v>
      </c>
      <c r="C655" s="7">
        <f>B655/B656-1</f>
        <v>-2.4961792903510749E-2</v>
      </c>
      <c r="E655" s="7"/>
      <c r="N655" s="8"/>
      <c r="O655" s="6"/>
      <c r="P655" s="6"/>
    </row>
    <row r="656" spans="1:16" x14ac:dyDescent="0.25">
      <c r="A656" s="9">
        <v>24531</v>
      </c>
      <c r="B656" s="16">
        <v>10.85955328</v>
      </c>
      <c r="C656" s="7">
        <f>B656/B657-1</f>
        <v>-9.9609131167703868E-3</v>
      </c>
      <c r="E656" s="7"/>
      <c r="N656" s="8"/>
      <c r="O656" s="6"/>
      <c r="P656" s="6"/>
    </row>
    <row r="657" spans="1:16" x14ac:dyDescent="0.25">
      <c r="A657" s="9">
        <v>24503</v>
      </c>
      <c r="B657" s="16">
        <v>10.96881267</v>
      </c>
      <c r="C657" s="7">
        <f>B657/B658-1</f>
        <v>0</v>
      </c>
      <c r="E657" s="7"/>
      <c r="N657" s="8"/>
      <c r="O657" s="6"/>
      <c r="P657" s="6"/>
    </row>
    <row r="658" spans="1:16" x14ac:dyDescent="0.25">
      <c r="A658" s="9">
        <v>24472</v>
      </c>
      <c r="B658" s="16">
        <v>10.96881267</v>
      </c>
      <c r="C658" s="7">
        <f>B658/B659-1</f>
        <v>-1.9411473398704859E-2</v>
      </c>
      <c r="E658" s="7"/>
      <c r="N658" s="8"/>
      <c r="O658" s="6"/>
      <c r="P658" s="6"/>
    </row>
    <row r="659" spans="1:16" x14ac:dyDescent="0.25">
      <c r="A659" s="9">
        <v>24441</v>
      </c>
      <c r="B659" s="16">
        <v>11.18594841</v>
      </c>
      <c r="C659" s="7">
        <f>B659/B660-1</f>
        <v>-4.7988188820328181E-3</v>
      </c>
      <c r="E659" s="7"/>
      <c r="N659" s="8"/>
      <c r="O659" s="6"/>
      <c r="P659" s="6"/>
    </row>
    <row r="660" spans="1:16" x14ac:dyDescent="0.25">
      <c r="A660" s="9">
        <v>24411</v>
      </c>
      <c r="B660" s="16">
        <v>11.239886589999999</v>
      </c>
      <c r="C660" s="7">
        <f>B660/B661-1</f>
        <v>-9.6271023557669144E-3</v>
      </c>
      <c r="E660" s="7"/>
      <c r="N660" s="8"/>
      <c r="O660" s="6"/>
      <c r="P660" s="6"/>
    </row>
    <row r="661" spans="1:16" x14ac:dyDescent="0.25">
      <c r="A661" s="9">
        <v>24380</v>
      </c>
      <c r="B661" s="16">
        <v>11.349145979999999</v>
      </c>
      <c r="C661" s="7">
        <f>B661/B662-1</f>
        <v>-3.6854460185734239E-2</v>
      </c>
      <c r="E661" s="7"/>
      <c r="N661" s="8"/>
      <c r="O661" s="6"/>
      <c r="P661" s="6"/>
    </row>
    <row r="662" spans="1:16" x14ac:dyDescent="0.25">
      <c r="A662" s="9">
        <v>24350</v>
      </c>
      <c r="B662" s="16">
        <v>11.78341747</v>
      </c>
      <c r="C662" s="7">
        <f>B662/B663-1</f>
        <v>4.7169812366463226E-3</v>
      </c>
      <c r="E662" s="7"/>
      <c r="N662" s="8"/>
      <c r="O662" s="6"/>
      <c r="P662" s="6"/>
    </row>
    <row r="663" spans="1:16" x14ac:dyDescent="0.25">
      <c r="A663" s="9">
        <v>24319</v>
      </c>
      <c r="B663" s="16">
        <v>11.728096259999999</v>
      </c>
      <c r="C663" s="7">
        <f>B663/B664-1</f>
        <v>-4.6948357843423771E-3</v>
      </c>
      <c r="E663" s="7"/>
      <c r="N663" s="8"/>
      <c r="O663" s="6"/>
      <c r="P663" s="6"/>
    </row>
    <row r="664" spans="1:16" x14ac:dyDescent="0.25">
      <c r="A664" s="9">
        <v>24288</v>
      </c>
      <c r="B664" s="16">
        <v>11.78341747</v>
      </c>
      <c r="C664" s="7">
        <f>B664/B665-1</f>
        <v>-1.80938108602412E-2</v>
      </c>
      <c r="E664" s="7"/>
      <c r="N664" s="8"/>
      <c r="O664" s="6"/>
      <c r="P664" s="6"/>
    </row>
    <row r="665" spans="1:16" x14ac:dyDescent="0.25">
      <c r="A665" s="9">
        <v>24258</v>
      </c>
      <c r="B665" s="16">
        <v>12.00055321</v>
      </c>
      <c r="C665" s="7">
        <f>B665/B666-1</f>
        <v>-2.6368940638877736E-2</v>
      </c>
      <c r="E665" s="7"/>
      <c r="N665" s="8"/>
      <c r="O665" s="6"/>
      <c r="P665" s="6"/>
    </row>
    <row r="666" spans="1:16" x14ac:dyDescent="0.25">
      <c r="A666" s="9">
        <v>24227</v>
      </c>
      <c r="B666" s="16">
        <v>12.32556531</v>
      </c>
      <c r="C666" s="7">
        <f>B666/B667-1</f>
        <v>0</v>
      </c>
      <c r="E666" s="7"/>
      <c r="N666" s="8"/>
      <c r="O666" s="6"/>
      <c r="P666" s="6"/>
    </row>
    <row r="667" spans="1:16" x14ac:dyDescent="0.25">
      <c r="A667" s="9">
        <v>24197</v>
      </c>
      <c r="B667" s="16">
        <v>12.32556531</v>
      </c>
      <c r="C667" s="7">
        <f>B667/B668-1</f>
        <v>-2.5797989275251121E-2</v>
      </c>
      <c r="E667" s="7"/>
      <c r="N667" s="8"/>
      <c r="O667" s="6"/>
      <c r="P667" s="6"/>
    </row>
    <row r="668" spans="1:16" x14ac:dyDescent="0.25">
      <c r="A668" s="9">
        <v>24166</v>
      </c>
      <c r="B668" s="16">
        <v>12.651960450000001</v>
      </c>
      <c r="C668" s="7">
        <f>B668/B669-1</f>
        <v>4.2814799691572869E-3</v>
      </c>
      <c r="E668" s="7"/>
      <c r="N668" s="8"/>
      <c r="O668" s="6"/>
      <c r="P668" s="6"/>
    </row>
    <row r="669" spans="1:16" x14ac:dyDescent="0.25">
      <c r="A669" s="9">
        <v>24138</v>
      </c>
      <c r="B669" s="16">
        <v>12.59802227</v>
      </c>
      <c r="C669" s="7">
        <f>B669/B670-1</f>
        <v>8.7486159397718311E-3</v>
      </c>
      <c r="E669" s="7"/>
      <c r="N669" s="8"/>
      <c r="O669" s="6"/>
      <c r="P669" s="6"/>
    </row>
    <row r="670" spans="1:16" x14ac:dyDescent="0.25">
      <c r="A670" s="9">
        <v>24107</v>
      </c>
      <c r="B670" s="16">
        <v>12.488762879999999</v>
      </c>
      <c r="C670" s="7">
        <f>B670/B671-1</f>
        <v>-1.289899463762556E-2</v>
      </c>
      <c r="E670" s="7"/>
      <c r="N670" s="8"/>
      <c r="O670" s="6"/>
      <c r="P670" s="6"/>
    </row>
    <row r="671" spans="1:16" x14ac:dyDescent="0.25">
      <c r="A671" s="9">
        <v>24076</v>
      </c>
      <c r="B671" s="16">
        <v>12.651960450000001</v>
      </c>
      <c r="C671" s="7">
        <f>B671/B672-1</f>
        <v>-4.2451283150564123E-3</v>
      </c>
      <c r="E671" s="7"/>
      <c r="N671" s="8"/>
      <c r="O671" s="6"/>
      <c r="P671" s="6"/>
    </row>
    <row r="672" spans="1:16" x14ac:dyDescent="0.25">
      <c r="A672" s="9">
        <v>24046</v>
      </c>
      <c r="B672" s="16">
        <v>12.705898619999999</v>
      </c>
      <c r="C672" s="7">
        <f>B672/B673-1</f>
        <v>-2.504510303487828E-2</v>
      </c>
      <c r="E672" s="7"/>
      <c r="N672" s="8"/>
      <c r="O672" s="6"/>
      <c r="P672" s="6"/>
    </row>
    <row r="673" spans="1:16" x14ac:dyDescent="0.25">
      <c r="A673" s="9">
        <v>24015</v>
      </c>
      <c r="B673" s="16">
        <v>13.03229376</v>
      </c>
      <c r="C673" s="7">
        <f>B673/B674-1</f>
        <v>1.6943665449194123E-2</v>
      </c>
      <c r="E673" s="7"/>
      <c r="N673" s="8"/>
      <c r="O673" s="6"/>
      <c r="P673" s="6"/>
    </row>
    <row r="674" spans="1:16" x14ac:dyDescent="0.25">
      <c r="A674" s="9">
        <v>23985</v>
      </c>
      <c r="B674" s="16">
        <v>12.815158009999999</v>
      </c>
      <c r="C674" s="7">
        <f>B674/B675-1</f>
        <v>2.1722350608266661E-2</v>
      </c>
      <c r="E674" s="7"/>
      <c r="N674" s="8"/>
      <c r="O674" s="6"/>
      <c r="P674" s="6"/>
    </row>
    <row r="675" spans="1:16" x14ac:dyDescent="0.25">
      <c r="A675" s="9">
        <v>23954</v>
      </c>
      <c r="B675" s="16">
        <v>12.542701060000001</v>
      </c>
      <c r="C675" s="7">
        <f>B675/B676-1</f>
        <v>-1.2844235963217376E-2</v>
      </c>
      <c r="E675" s="7"/>
      <c r="N675" s="8"/>
      <c r="O675" s="6"/>
      <c r="P675" s="6"/>
    </row>
    <row r="676" spans="1:16" x14ac:dyDescent="0.25">
      <c r="A676" s="9">
        <v>23923</v>
      </c>
      <c r="B676" s="16">
        <v>12.705898619999999</v>
      </c>
      <c r="C676" s="7">
        <f>B676/B677-1</f>
        <v>-8.5257934326476992E-3</v>
      </c>
      <c r="E676" s="7"/>
      <c r="N676" s="8"/>
      <c r="O676" s="6"/>
      <c r="P676" s="6"/>
    </row>
    <row r="677" spans="1:16" x14ac:dyDescent="0.25">
      <c r="A677" s="9">
        <v>23893</v>
      </c>
      <c r="B677" s="16">
        <v>12.815158009999999</v>
      </c>
      <c r="C677" s="7">
        <f>B677/B678-1</f>
        <v>-3.2776618042308914E-2</v>
      </c>
      <c r="E677" s="7"/>
      <c r="N677" s="8"/>
      <c r="O677" s="6"/>
      <c r="P677" s="6"/>
    </row>
    <row r="678" spans="1:16" x14ac:dyDescent="0.25">
      <c r="A678" s="9">
        <v>23862</v>
      </c>
      <c r="B678" s="16">
        <v>13.2494295</v>
      </c>
      <c r="C678" s="7">
        <f>B678/B679-1</f>
        <v>-1.6124062530439298E-2</v>
      </c>
      <c r="E678" s="7"/>
      <c r="N678" s="8"/>
      <c r="O678" s="6"/>
      <c r="P678" s="6"/>
    </row>
    <row r="679" spans="1:16" x14ac:dyDescent="0.25">
      <c r="A679" s="9">
        <v>23832</v>
      </c>
      <c r="B679" s="16">
        <v>13.46656524</v>
      </c>
      <c r="C679" s="7">
        <f>B679/B680-1</f>
        <v>-1.5868203358044952E-2</v>
      </c>
      <c r="E679" s="7"/>
      <c r="N679" s="8"/>
      <c r="O679" s="6"/>
      <c r="P679" s="6"/>
    </row>
    <row r="680" spans="1:16" x14ac:dyDescent="0.25">
      <c r="A680" s="9">
        <v>23801</v>
      </c>
      <c r="B680" s="16">
        <v>13.68370099</v>
      </c>
      <c r="C680" s="7">
        <f>B680/B681-1</f>
        <v>1.6124063273019074E-2</v>
      </c>
      <c r="E680" s="7"/>
      <c r="N680" s="8"/>
      <c r="O680" s="6"/>
      <c r="P680" s="6"/>
    </row>
    <row r="681" spans="1:16" x14ac:dyDescent="0.25">
      <c r="A681" s="9">
        <v>23773</v>
      </c>
      <c r="B681" s="16">
        <v>13.46656524</v>
      </c>
      <c r="C681" s="7">
        <f>B681/B682-1</f>
        <v>8.1797468101101334E-3</v>
      </c>
      <c r="E681" s="7"/>
      <c r="N681" s="8"/>
      <c r="O681" s="6"/>
      <c r="P681" s="6"/>
    </row>
    <row r="682" spans="1:16" x14ac:dyDescent="0.25">
      <c r="A682" s="9">
        <v>23742</v>
      </c>
      <c r="B682" s="16">
        <v>13.35730586</v>
      </c>
      <c r="C682" s="7">
        <f>B682/B683-1</f>
        <v>-8.1133814044478392E-3</v>
      </c>
      <c r="E682" s="7"/>
      <c r="N682" s="8"/>
      <c r="O682" s="6"/>
      <c r="P682" s="6"/>
    </row>
    <row r="683" spans="1:16" x14ac:dyDescent="0.25">
      <c r="A683" s="9">
        <v>23711</v>
      </c>
      <c r="B683" s="16">
        <v>13.46656524</v>
      </c>
      <c r="C683" s="7">
        <f>B683/B684-1</f>
        <v>-7.9470200822110426E-3</v>
      </c>
      <c r="E683" s="7"/>
      <c r="N683" s="8"/>
      <c r="O683" s="6"/>
      <c r="P683" s="6"/>
    </row>
    <row r="684" spans="1:16" x14ac:dyDescent="0.25">
      <c r="A684" s="9">
        <v>23681</v>
      </c>
      <c r="B684" s="16">
        <v>13.5744416</v>
      </c>
      <c r="C684" s="7">
        <f>B684/B685-1</f>
        <v>-1.1879593573573155E-2</v>
      </c>
      <c r="E684" s="7"/>
      <c r="N684" s="8"/>
      <c r="O684" s="6"/>
      <c r="P684" s="6"/>
    </row>
    <row r="685" spans="1:16" x14ac:dyDescent="0.25">
      <c r="A685" s="9">
        <v>23650</v>
      </c>
      <c r="B685" s="16">
        <v>13.73763917</v>
      </c>
      <c r="C685" s="7">
        <f>B685/B686-1</f>
        <v>3.6847599362674455E-2</v>
      </c>
      <c r="E685" s="7"/>
      <c r="N685" s="8"/>
      <c r="O685" s="6"/>
      <c r="P685" s="6"/>
    </row>
    <row r="686" spans="1:16" x14ac:dyDescent="0.25">
      <c r="A686" s="9">
        <v>23620</v>
      </c>
      <c r="B686" s="16">
        <v>13.2494295</v>
      </c>
      <c r="C686" s="7">
        <f>B686/B687-1</f>
        <v>1.6661360156448701E-2</v>
      </c>
      <c r="E686" s="7"/>
      <c r="N686" s="8"/>
      <c r="O686" s="6"/>
      <c r="P686" s="6"/>
    </row>
    <row r="687" spans="1:16" x14ac:dyDescent="0.25">
      <c r="A687" s="9">
        <v>23589</v>
      </c>
      <c r="B687" s="16">
        <v>13.03229376</v>
      </c>
      <c r="C687" s="7">
        <f>B687/B688-1</f>
        <v>3.0061215532807051E-2</v>
      </c>
      <c r="E687" s="7"/>
      <c r="N687" s="8"/>
      <c r="O687" s="6"/>
      <c r="P687" s="6"/>
    </row>
    <row r="688" spans="1:16" x14ac:dyDescent="0.25">
      <c r="A688" s="9">
        <v>23558</v>
      </c>
      <c r="B688" s="16">
        <v>12.651960450000001</v>
      </c>
      <c r="C688" s="7">
        <f>B688/B689-1</f>
        <v>-1.6872648769905574E-2</v>
      </c>
      <c r="E688" s="7"/>
      <c r="N688" s="8"/>
      <c r="O688" s="6"/>
      <c r="P688" s="6"/>
    </row>
    <row r="689" spans="1:16" x14ac:dyDescent="0.25">
      <c r="A689" s="9">
        <v>23528</v>
      </c>
      <c r="B689" s="16">
        <v>12.86909619</v>
      </c>
      <c r="C689" s="7">
        <f>B689/B690-1</f>
        <v>-1.6592686203445561E-2</v>
      </c>
      <c r="E689" s="7"/>
      <c r="N689" s="8"/>
      <c r="O689" s="6"/>
      <c r="P689" s="6"/>
    </row>
    <row r="690" spans="1:16" x14ac:dyDescent="0.25">
      <c r="A690" s="9">
        <v>23497</v>
      </c>
      <c r="B690" s="16">
        <v>13.08623193</v>
      </c>
      <c r="C690" s="7">
        <f>B690/B691-1</f>
        <v>-4.1048311816718197E-3</v>
      </c>
      <c r="E690" s="7"/>
      <c r="N690" s="8"/>
      <c r="O690" s="6"/>
      <c r="P690" s="6"/>
    </row>
    <row r="691" spans="1:16" x14ac:dyDescent="0.25">
      <c r="A691" s="9">
        <v>23467</v>
      </c>
      <c r="B691" s="16">
        <v>13.14017011</v>
      </c>
      <c r="C691" s="7">
        <f>B691/B692-1</f>
        <v>-2.8130114551607521E-2</v>
      </c>
      <c r="E691" s="7"/>
      <c r="N691" s="8"/>
      <c r="O691" s="6"/>
      <c r="P691" s="6"/>
    </row>
    <row r="692" spans="1:16" x14ac:dyDescent="0.25">
      <c r="A692" s="9">
        <v>23435</v>
      </c>
      <c r="B692" s="16">
        <v>13.520503420000001</v>
      </c>
      <c r="C692" s="7">
        <f>B692/B693-1</f>
        <v>-1.1926420353621014E-2</v>
      </c>
      <c r="E692" s="7"/>
      <c r="N692" s="8"/>
      <c r="O692" s="6"/>
      <c r="P692" s="6"/>
    </row>
    <row r="693" spans="1:16" x14ac:dyDescent="0.25">
      <c r="A693" s="9">
        <v>23407</v>
      </c>
      <c r="B693" s="16">
        <v>13.68370099</v>
      </c>
      <c r="C693" s="7">
        <f>B693/B694-1</f>
        <v>1.6124063273019074E-2</v>
      </c>
      <c r="E693" s="7"/>
      <c r="N693" s="8"/>
      <c r="O693" s="6"/>
      <c r="P693" s="6"/>
    </row>
    <row r="694" spans="1:16" x14ac:dyDescent="0.25">
      <c r="A694" s="9">
        <v>23376</v>
      </c>
      <c r="B694" s="16">
        <v>13.46656524</v>
      </c>
      <c r="C694" s="7">
        <f>B694/B695-1</f>
        <v>-1.1973617756595556E-2</v>
      </c>
      <c r="E694" s="7"/>
      <c r="N694" s="8"/>
      <c r="O694" s="6"/>
      <c r="P694" s="6"/>
    </row>
    <row r="695" spans="1:16" x14ac:dyDescent="0.25">
      <c r="A695" s="9">
        <v>23345</v>
      </c>
      <c r="B695" s="16">
        <v>13.629762810000001</v>
      </c>
      <c r="C695" s="7">
        <f>B695/B696-1</f>
        <v>6.3565724227851339E-2</v>
      </c>
      <c r="E695" s="7"/>
      <c r="N695" s="8"/>
      <c r="O695" s="6"/>
      <c r="P695" s="6"/>
    </row>
    <row r="696" spans="1:16" x14ac:dyDescent="0.25">
      <c r="A696" s="9">
        <v>23315</v>
      </c>
      <c r="B696" s="16">
        <v>12.815158009999999</v>
      </c>
      <c r="C696" s="7">
        <f>B696/B697-1</f>
        <v>1.2898993847234141E-2</v>
      </c>
      <c r="E696" s="7"/>
      <c r="N696" s="8"/>
      <c r="O696" s="6"/>
      <c r="P696" s="6"/>
    </row>
    <row r="697" spans="1:16" x14ac:dyDescent="0.25">
      <c r="A697" s="9">
        <v>23284</v>
      </c>
      <c r="B697" s="16">
        <v>12.651960450000001</v>
      </c>
      <c r="C697" s="7">
        <f>B697/B698-1</f>
        <v>1.7461906801147009E-2</v>
      </c>
      <c r="E697" s="7"/>
      <c r="N697" s="8"/>
      <c r="O697" s="6"/>
      <c r="P697" s="6"/>
    </row>
    <row r="698" spans="1:16" x14ac:dyDescent="0.25">
      <c r="A698" s="9">
        <v>23254</v>
      </c>
      <c r="B698" s="16">
        <v>12.4348247</v>
      </c>
      <c r="C698" s="7">
        <f>B698/B699-1</f>
        <v>1.7772243237726082E-2</v>
      </c>
      <c r="E698" s="7"/>
      <c r="N698" s="8"/>
      <c r="O698" s="6"/>
      <c r="P698" s="6"/>
    </row>
    <row r="699" spans="1:16" x14ac:dyDescent="0.25">
      <c r="A699" s="9">
        <v>23223</v>
      </c>
      <c r="B699" s="16">
        <v>12.21768896</v>
      </c>
      <c r="C699" s="7">
        <f>B699/B700-1</f>
        <v>9.0234154122432741E-3</v>
      </c>
      <c r="E699" s="7"/>
      <c r="N699" s="8"/>
      <c r="O699" s="6"/>
      <c r="P699" s="6"/>
    </row>
    <row r="700" spans="1:16" x14ac:dyDescent="0.25">
      <c r="A700" s="9">
        <v>23192</v>
      </c>
      <c r="B700" s="16">
        <v>12.10842957</v>
      </c>
      <c r="C700" s="7">
        <f>B700/B701-1</f>
        <v>-3.0454042058007169E-2</v>
      </c>
      <c r="E700" s="7"/>
      <c r="N700" s="8"/>
      <c r="O700" s="6"/>
      <c r="P700" s="6"/>
    </row>
    <row r="701" spans="1:16" x14ac:dyDescent="0.25">
      <c r="A701" s="9">
        <v>23162</v>
      </c>
      <c r="B701" s="16">
        <v>12.488762879999999</v>
      </c>
      <c r="C701" s="7">
        <f>B701/B702-1</f>
        <v>4.068226368040917E-2</v>
      </c>
      <c r="E701" s="7"/>
      <c r="N701" s="8"/>
      <c r="O701" s="6"/>
      <c r="P701" s="6"/>
    </row>
    <row r="702" spans="1:16" x14ac:dyDescent="0.25">
      <c r="A702" s="9">
        <v>23131</v>
      </c>
      <c r="B702" s="16">
        <v>12.00055321</v>
      </c>
      <c r="C702" s="7">
        <f>B702/B703-1</f>
        <v>-1.7772244056211473E-2</v>
      </c>
      <c r="E702" s="7"/>
      <c r="N702" s="8"/>
      <c r="O702" s="6"/>
      <c r="P702" s="6"/>
    </row>
    <row r="703" spans="1:16" x14ac:dyDescent="0.25">
      <c r="A703" s="9">
        <v>23101</v>
      </c>
      <c r="B703" s="16">
        <v>12.21768896</v>
      </c>
      <c r="C703" s="7">
        <f>B703/B704-1</f>
        <v>-1.7461905996953853E-2</v>
      </c>
      <c r="E703" s="7"/>
      <c r="N703" s="8"/>
      <c r="O703" s="6"/>
      <c r="P703" s="6"/>
    </row>
    <row r="704" spans="1:16" x14ac:dyDescent="0.25">
      <c r="A704" s="9">
        <v>23070</v>
      </c>
      <c r="B704" s="16">
        <v>12.4348247</v>
      </c>
      <c r="C704" s="7">
        <f>B704/B705-1</f>
        <v>-4.3189369930610733E-3</v>
      </c>
      <c r="E704" s="7"/>
      <c r="N704" s="8"/>
      <c r="O704" s="6"/>
      <c r="P704" s="6"/>
    </row>
    <row r="705" spans="1:16" x14ac:dyDescent="0.25">
      <c r="A705" s="9">
        <v>23042</v>
      </c>
      <c r="B705" s="16">
        <v>12.488762879999999</v>
      </c>
      <c r="C705" s="7">
        <f>B705/B706-1</f>
        <v>-4.3003639919327874E-3</v>
      </c>
      <c r="E705" s="7"/>
      <c r="N705" s="8"/>
      <c r="O705" s="6"/>
      <c r="P705" s="6"/>
    </row>
    <row r="706" spans="1:16" x14ac:dyDescent="0.25">
      <c r="A706" s="9">
        <v>23011</v>
      </c>
      <c r="B706" s="16">
        <v>12.542701060000001</v>
      </c>
      <c r="C706" s="7">
        <f>B706/B707-1</f>
        <v>-4.391261486474507E-3</v>
      </c>
      <c r="E706" s="7"/>
      <c r="N706" s="8"/>
      <c r="O706" s="6"/>
      <c r="P706" s="6"/>
    </row>
    <row r="707" spans="1:16" x14ac:dyDescent="0.25">
      <c r="A707" s="9">
        <v>22980</v>
      </c>
      <c r="B707" s="16">
        <v>12.59802227</v>
      </c>
      <c r="C707" s="7">
        <f>B707/B708-1</f>
        <v>-8.4902574171491496E-3</v>
      </c>
      <c r="E707" s="7"/>
      <c r="N707" s="8"/>
      <c r="O707" s="6"/>
      <c r="P707" s="6"/>
    </row>
    <row r="708" spans="1:16" x14ac:dyDescent="0.25">
      <c r="A708" s="9">
        <v>22950</v>
      </c>
      <c r="B708" s="16">
        <v>12.705898619999999</v>
      </c>
      <c r="C708" s="7">
        <f>B708/B709-1</f>
        <v>-7.1457449319783817E-2</v>
      </c>
      <c r="E708" s="7"/>
      <c r="N708" s="8"/>
      <c r="O708" s="6"/>
      <c r="P708" s="6"/>
    </row>
    <row r="709" spans="1:16" x14ac:dyDescent="0.25">
      <c r="A709" s="9">
        <v>22919</v>
      </c>
      <c r="B709" s="16">
        <v>13.68370099</v>
      </c>
      <c r="C709" s="7">
        <f>B709/B710-1</f>
        <v>-1.9425173229110859E-2</v>
      </c>
      <c r="E709" s="7"/>
      <c r="N709" s="8"/>
      <c r="O709" s="6"/>
      <c r="P709" s="6"/>
    </row>
    <row r="710" spans="1:16" x14ac:dyDescent="0.25">
      <c r="A710" s="9">
        <v>22889</v>
      </c>
      <c r="B710" s="16">
        <v>13.954774909999999</v>
      </c>
      <c r="C710" s="7">
        <f>B710/B711-1</f>
        <v>1.1833132342907726E-2</v>
      </c>
      <c r="E710" s="7"/>
      <c r="N710" s="8"/>
      <c r="O710" s="6"/>
      <c r="P710" s="6"/>
    </row>
    <row r="711" spans="1:16" x14ac:dyDescent="0.25">
      <c r="A711" s="9">
        <v>22858</v>
      </c>
      <c r="B711" s="16">
        <v>13.791577350000001</v>
      </c>
      <c r="C711" s="7">
        <f>B711/B712-1</f>
        <v>1.5995925018381651E-2</v>
      </c>
      <c r="E711" s="7"/>
      <c r="N711" s="8"/>
      <c r="O711" s="6"/>
      <c r="P711" s="6"/>
    </row>
    <row r="712" spans="1:16" x14ac:dyDescent="0.25">
      <c r="A712" s="9">
        <v>22827</v>
      </c>
      <c r="B712" s="16">
        <v>13.5744416</v>
      </c>
      <c r="C712" s="7">
        <f>B712/B713-1</f>
        <v>-7.0637250679500774E-2</v>
      </c>
      <c r="E712" s="7"/>
      <c r="N712" s="8"/>
      <c r="O712" s="6"/>
      <c r="P712" s="6"/>
    </row>
    <row r="713" spans="1:16" x14ac:dyDescent="0.25">
      <c r="A713" s="9">
        <v>22797</v>
      </c>
      <c r="B713" s="16">
        <v>14.60618215</v>
      </c>
      <c r="C713" s="7">
        <f>B713/B714-1</f>
        <v>-2.1857923376506383E-2</v>
      </c>
      <c r="E713" s="7"/>
      <c r="N713" s="8"/>
      <c r="O713" s="6"/>
      <c r="P713" s="6"/>
    </row>
    <row r="714" spans="1:16" x14ac:dyDescent="0.25">
      <c r="A714" s="9">
        <v>22766</v>
      </c>
      <c r="B714" s="16">
        <v>14.93257728</v>
      </c>
      <c r="C714" s="7">
        <f>B714/B715-1</f>
        <v>-4.5104802215900963E-2</v>
      </c>
      <c r="E714" s="7"/>
      <c r="N714" s="8"/>
      <c r="O714" s="6"/>
      <c r="P714" s="6"/>
    </row>
    <row r="715" spans="1:16" x14ac:dyDescent="0.25">
      <c r="A715" s="9">
        <v>22736</v>
      </c>
      <c r="B715" s="16">
        <v>15.63792269</v>
      </c>
      <c r="C715" s="7">
        <f>B715/B716-1</f>
        <v>-2.7020049978017435E-2</v>
      </c>
      <c r="E715" s="7"/>
      <c r="N715" s="8"/>
      <c r="O715" s="6"/>
      <c r="P715" s="6"/>
    </row>
    <row r="716" spans="1:16" x14ac:dyDescent="0.25">
      <c r="A716" s="9">
        <v>22705</v>
      </c>
      <c r="B716" s="16">
        <v>16.07219418</v>
      </c>
      <c r="C716" s="7">
        <f>B716/B717-1</f>
        <v>-6.7521363019009684E-3</v>
      </c>
      <c r="E716" s="7"/>
      <c r="N716" s="8"/>
      <c r="O716" s="6"/>
      <c r="P716" s="6"/>
    </row>
    <row r="717" spans="1:16" x14ac:dyDescent="0.25">
      <c r="A717" s="9">
        <v>22677</v>
      </c>
      <c r="B717" s="16">
        <v>16.181453560000001</v>
      </c>
      <c r="C717" s="7">
        <f>B717/B718-1</f>
        <v>6.7980375782146218E-3</v>
      </c>
      <c r="E717" s="7"/>
      <c r="N717" s="8"/>
      <c r="O717" s="6"/>
      <c r="P717" s="6"/>
    </row>
    <row r="718" spans="1:16" x14ac:dyDescent="0.25">
      <c r="A718" s="9">
        <v>22646</v>
      </c>
      <c r="B718" s="16">
        <v>16.07219418</v>
      </c>
      <c r="C718" s="7">
        <f>B718/B719-1</f>
        <v>0</v>
      </c>
      <c r="E718" s="7"/>
      <c r="N718" s="8"/>
      <c r="O718" s="6"/>
      <c r="P718" s="6"/>
    </row>
    <row r="719" spans="1:16" x14ac:dyDescent="0.25">
      <c r="A719" s="9">
        <v>22615</v>
      </c>
      <c r="B719" s="16">
        <v>16.07219418</v>
      </c>
      <c r="C719" s="7">
        <f>B719/B720-1</f>
        <v>-1.0051963181025192E-2</v>
      </c>
      <c r="E719" s="7"/>
      <c r="N719" s="8"/>
      <c r="O719" s="6"/>
      <c r="P719" s="6"/>
    </row>
    <row r="720" spans="1:16" x14ac:dyDescent="0.25">
      <c r="A720" s="9">
        <v>22585</v>
      </c>
      <c r="B720" s="16">
        <v>16.235391740000001</v>
      </c>
      <c r="C720" s="7">
        <f>B720/B721-1</f>
        <v>-1.6422287812506653E-2</v>
      </c>
      <c r="E720" s="7"/>
      <c r="N720" s="8"/>
      <c r="O720" s="6"/>
      <c r="P720" s="6"/>
    </row>
    <row r="721" spans="1:16" x14ac:dyDescent="0.25">
      <c r="A721" s="9">
        <v>22554</v>
      </c>
      <c r="B721" s="16">
        <v>16.506465670000001</v>
      </c>
      <c r="C721" s="7">
        <f>B721/B722-1</f>
        <v>-3.3402923489376235E-3</v>
      </c>
      <c r="E721" s="7"/>
      <c r="N721" s="8"/>
      <c r="O721" s="6"/>
      <c r="P721" s="6"/>
    </row>
    <row r="722" spans="1:16" x14ac:dyDescent="0.25">
      <c r="A722" s="9">
        <v>22524</v>
      </c>
      <c r="B722" s="16">
        <v>16.56178688</v>
      </c>
      <c r="C722" s="7">
        <f>B722/B723-1</f>
        <v>1.3284820108607542E-2</v>
      </c>
      <c r="E722" s="7"/>
      <c r="N722" s="8"/>
      <c r="O722" s="6"/>
      <c r="P722" s="6"/>
    </row>
    <row r="723" spans="1:16" x14ac:dyDescent="0.25">
      <c r="A723" s="9">
        <v>22493</v>
      </c>
      <c r="B723" s="16">
        <v>16.344651129999999</v>
      </c>
      <c r="C723" s="7">
        <f>B723/B724-1</f>
        <v>2.0376446099999779E-2</v>
      </c>
      <c r="E723" s="7"/>
      <c r="N723" s="8"/>
      <c r="O723" s="6"/>
      <c r="P723" s="6"/>
    </row>
    <row r="724" spans="1:16" x14ac:dyDescent="0.25">
      <c r="A724" s="9">
        <v>22462</v>
      </c>
      <c r="B724" s="16">
        <v>16.018256000000001</v>
      </c>
      <c r="C724" s="7">
        <f>B724/B725-1</f>
        <v>-1.337422240727526E-2</v>
      </c>
      <c r="E724" s="7"/>
      <c r="N724" s="8"/>
      <c r="O724" s="6"/>
      <c r="P724" s="6"/>
    </row>
    <row r="725" spans="1:16" x14ac:dyDescent="0.25">
      <c r="A725" s="9">
        <v>22432</v>
      </c>
      <c r="B725" s="16">
        <v>16.235391740000001</v>
      </c>
      <c r="C725" s="7">
        <f>B725/B726-1</f>
        <v>3.333333423972018E-3</v>
      </c>
      <c r="E725" s="7"/>
      <c r="N725" s="8"/>
      <c r="O725" s="6"/>
      <c r="P725" s="6"/>
    </row>
    <row r="726" spans="1:16" x14ac:dyDescent="0.25">
      <c r="A726" s="9">
        <v>22401</v>
      </c>
      <c r="B726" s="16">
        <v>16.181453560000001</v>
      </c>
      <c r="C726" s="7">
        <f>B726/B727-1</f>
        <v>1.0188222737856023E-2</v>
      </c>
      <c r="E726" s="7"/>
      <c r="N726" s="8"/>
      <c r="O726" s="6"/>
      <c r="P726" s="6"/>
    </row>
    <row r="727" spans="1:16" x14ac:dyDescent="0.25">
      <c r="A727" s="9">
        <v>22371</v>
      </c>
      <c r="B727" s="16">
        <v>16.018256000000001</v>
      </c>
      <c r="C727" s="7">
        <f>B727/B728-1</f>
        <v>2.0800281923478492E-2</v>
      </c>
      <c r="E727" s="7"/>
      <c r="N727" s="8"/>
      <c r="O727" s="6"/>
      <c r="P727" s="6"/>
    </row>
    <row r="728" spans="1:16" x14ac:dyDescent="0.25">
      <c r="A728" s="9">
        <v>22340</v>
      </c>
      <c r="B728" s="16">
        <v>15.691860869999999</v>
      </c>
      <c r="C728" s="7">
        <f>B728/B729-1</f>
        <v>6.9222579071979151E-3</v>
      </c>
      <c r="E728" s="7"/>
      <c r="N728" s="8"/>
      <c r="O728" s="6"/>
      <c r="P728" s="6"/>
    </row>
    <row r="729" spans="1:16" x14ac:dyDescent="0.25">
      <c r="A729" s="9">
        <v>22312</v>
      </c>
      <c r="B729" s="16">
        <v>15.583984510000001</v>
      </c>
      <c r="C729" s="7">
        <f>B729/B730-1</f>
        <v>2.1392313154517506E-2</v>
      </c>
      <c r="E729" s="7"/>
      <c r="N729" s="8"/>
      <c r="O729" s="6"/>
      <c r="P729" s="6"/>
    </row>
    <row r="730" spans="1:16" x14ac:dyDescent="0.25">
      <c r="A730" s="9">
        <v>22281</v>
      </c>
      <c r="B730" s="16">
        <v>15.257589380000001</v>
      </c>
      <c r="C730" s="7">
        <f>B730/B731-1</f>
        <v>7.1206866993180906E-3</v>
      </c>
      <c r="E730" s="7"/>
      <c r="N730" s="8"/>
      <c r="O730" s="6"/>
      <c r="P730" s="6"/>
    </row>
    <row r="731" spans="1:16" x14ac:dyDescent="0.25">
      <c r="A731" s="9">
        <v>22250</v>
      </c>
      <c r="B731" s="16">
        <v>15.14971302</v>
      </c>
      <c r="C731" s="7">
        <f>B731/B732-1</f>
        <v>0</v>
      </c>
      <c r="E731" s="7"/>
      <c r="N731" s="8"/>
      <c r="O731" s="6"/>
      <c r="P731" s="6"/>
    </row>
    <row r="732" spans="1:16" x14ac:dyDescent="0.25">
      <c r="A732" s="9">
        <v>22220</v>
      </c>
      <c r="B732" s="16">
        <v>15.14971302</v>
      </c>
      <c r="C732" s="7">
        <f>B732/B733-1</f>
        <v>1.0889626773854522E-2</v>
      </c>
      <c r="E732" s="7"/>
      <c r="N732" s="8"/>
      <c r="O732" s="6"/>
      <c r="P732" s="6"/>
    </row>
    <row r="733" spans="1:16" x14ac:dyDescent="0.25">
      <c r="A733" s="9">
        <v>22189</v>
      </c>
      <c r="B733" s="16">
        <v>14.98651546</v>
      </c>
      <c r="C733" s="7">
        <f>B733/B734-1</f>
        <v>1.8421053112634755E-2</v>
      </c>
      <c r="E733" s="7"/>
      <c r="N733" s="8"/>
      <c r="O733" s="6"/>
      <c r="P733" s="6"/>
    </row>
    <row r="734" spans="1:16" x14ac:dyDescent="0.25">
      <c r="A734" s="9">
        <v>22159</v>
      </c>
      <c r="B734" s="16">
        <v>14.71544153</v>
      </c>
      <c r="C734" s="7">
        <f>B734/B735-1</f>
        <v>2.6531596703913696E-2</v>
      </c>
      <c r="E734" s="7"/>
      <c r="N734" s="8"/>
      <c r="O734" s="6"/>
      <c r="P734" s="6"/>
    </row>
    <row r="735" spans="1:16" x14ac:dyDescent="0.25">
      <c r="A735" s="9">
        <v>22128</v>
      </c>
      <c r="B735" s="16">
        <v>14.33510822</v>
      </c>
      <c r="C735" s="7">
        <f>B735/B736-1</f>
        <v>7.6803424038633938E-3</v>
      </c>
      <c r="E735" s="7"/>
      <c r="N735" s="8"/>
      <c r="O735" s="6"/>
      <c r="P735" s="6"/>
    </row>
    <row r="736" spans="1:16" x14ac:dyDescent="0.25">
      <c r="A736" s="9">
        <v>22097</v>
      </c>
      <c r="B736" s="16">
        <v>14.22584883</v>
      </c>
      <c r="C736" s="7">
        <f>B736/B737-1</f>
        <v>0</v>
      </c>
      <c r="E736" s="7"/>
      <c r="N736" s="8"/>
      <c r="O736" s="6"/>
      <c r="P736" s="6"/>
    </row>
    <row r="737" spans="1:16" x14ac:dyDescent="0.25">
      <c r="A737" s="9">
        <v>22067</v>
      </c>
      <c r="B737" s="16">
        <v>14.22584883</v>
      </c>
      <c r="C737" s="7">
        <f>B737/B738-1</f>
        <v>-1.1341791906376741E-2</v>
      </c>
      <c r="E737" s="7"/>
      <c r="N737" s="8"/>
      <c r="O737" s="6"/>
      <c r="P737" s="6"/>
    </row>
    <row r="738" spans="1:16" x14ac:dyDescent="0.25">
      <c r="A738" s="9">
        <v>22036</v>
      </c>
      <c r="B738" s="16">
        <v>14.3890464</v>
      </c>
      <c r="C738" s="7">
        <f>B738/B739-1</f>
        <v>0</v>
      </c>
      <c r="E738" s="7"/>
      <c r="N738" s="8"/>
      <c r="O738" s="6"/>
      <c r="P738" s="6"/>
    </row>
    <row r="739" spans="1:16" x14ac:dyDescent="0.25">
      <c r="A739" s="9">
        <v>22006</v>
      </c>
      <c r="B739" s="16">
        <v>14.3890464</v>
      </c>
      <c r="C739" s="7">
        <f>B739/B740-1</f>
        <v>-2.2180451013623093E-2</v>
      </c>
      <c r="E739" s="7"/>
      <c r="N739" s="8"/>
      <c r="O739" s="6"/>
      <c r="P739" s="6"/>
    </row>
    <row r="740" spans="1:16" x14ac:dyDescent="0.25">
      <c r="A740" s="9">
        <v>21974</v>
      </c>
      <c r="B740" s="16">
        <v>14.71544153</v>
      </c>
      <c r="C740" s="7">
        <f>B740/B741-1</f>
        <v>0</v>
      </c>
      <c r="E740" s="7"/>
      <c r="N740" s="8"/>
      <c r="O740" s="6"/>
      <c r="P740" s="6"/>
    </row>
    <row r="741" spans="1:16" x14ac:dyDescent="0.25">
      <c r="A741" s="9">
        <v>21946</v>
      </c>
      <c r="B741" s="16">
        <v>14.71544153</v>
      </c>
      <c r="C741" s="7">
        <f>B741/B742-1</f>
        <v>2.6515151102946888E-2</v>
      </c>
      <c r="E741" s="7"/>
      <c r="N741" s="8"/>
      <c r="O741" s="6"/>
      <c r="P741" s="6"/>
    </row>
    <row r="742" spans="1:16" x14ac:dyDescent="0.25">
      <c r="A742" s="9">
        <v>21915</v>
      </c>
      <c r="B742" s="16">
        <v>14.335337880000001</v>
      </c>
      <c r="C742" s="7">
        <f>B742/B743-1</f>
        <v>1.1494253100651219E-2</v>
      </c>
      <c r="E742" s="7"/>
      <c r="N742" s="8"/>
      <c r="O742" s="6"/>
      <c r="P742" s="6"/>
    </row>
    <row r="743" spans="1:16" x14ac:dyDescent="0.25">
      <c r="A743" s="9">
        <v>21884</v>
      </c>
      <c r="B743" s="16">
        <v>14.17243631</v>
      </c>
      <c r="C743" s="7">
        <f>B743/B744-1</f>
        <v>1.9531249904457981E-2</v>
      </c>
      <c r="E743" s="7"/>
      <c r="N743" s="8"/>
      <c r="O743" s="6"/>
      <c r="P743" s="6"/>
    </row>
    <row r="744" spans="1:16" x14ac:dyDescent="0.25">
      <c r="A744" s="9">
        <v>21854</v>
      </c>
      <c r="B744" s="16">
        <v>13.9009337</v>
      </c>
      <c r="C744" s="7">
        <f>B744/B745-1</f>
        <v>-3.8910504219398234E-3</v>
      </c>
      <c r="E744" s="7"/>
      <c r="N744" s="8"/>
      <c r="O744" s="6"/>
      <c r="P744" s="6"/>
    </row>
    <row r="745" spans="1:16" x14ac:dyDescent="0.25">
      <c r="A745" s="9">
        <v>21823</v>
      </c>
      <c r="B745" s="16">
        <v>13.955234219999999</v>
      </c>
      <c r="C745" s="7">
        <f>B745/B746-1</f>
        <v>-1.1538461764575514E-2</v>
      </c>
      <c r="E745" s="7"/>
      <c r="N745" s="8"/>
      <c r="O745" s="6"/>
      <c r="P745" s="6"/>
    </row>
    <row r="746" spans="1:16" x14ac:dyDescent="0.25">
      <c r="A746" s="9">
        <v>21793</v>
      </c>
      <c r="B746" s="16">
        <v>14.11813579</v>
      </c>
      <c r="C746" s="7">
        <f>B746/B747-1</f>
        <v>4.0000000559847315E-2</v>
      </c>
      <c r="E746" s="7"/>
      <c r="N746" s="8"/>
      <c r="O746" s="6"/>
      <c r="P746" s="6"/>
    </row>
    <row r="747" spans="1:16" x14ac:dyDescent="0.25">
      <c r="A747" s="9">
        <v>21762</v>
      </c>
      <c r="B747" s="16">
        <v>13.57513056</v>
      </c>
      <c r="C747" s="7">
        <f>B747/B748-1</f>
        <v>4.0160640906925504E-3</v>
      </c>
      <c r="E747" s="7"/>
      <c r="N747" s="8"/>
      <c r="O747" s="6"/>
      <c r="P747" s="6"/>
    </row>
    <row r="748" spans="1:16" x14ac:dyDescent="0.25">
      <c r="A748" s="9">
        <v>21731</v>
      </c>
      <c r="B748" s="16">
        <v>13.52083004</v>
      </c>
      <c r="C748" s="7">
        <f>B748/B749-1</f>
        <v>1.2195121439967371E-2</v>
      </c>
      <c r="E748" s="7"/>
      <c r="N748" s="8"/>
      <c r="O748" s="6"/>
      <c r="P748" s="6"/>
    </row>
    <row r="749" spans="1:16" x14ac:dyDescent="0.25">
      <c r="A749" s="9">
        <v>21701</v>
      </c>
      <c r="B749" s="16">
        <v>13.35792848</v>
      </c>
      <c r="C749" s="7">
        <f>B749/B750-1</f>
        <v>-4.0485828269111179E-3</v>
      </c>
      <c r="E749" s="7"/>
      <c r="N749" s="8"/>
      <c r="O749" s="6"/>
      <c r="P749" s="6"/>
    </row>
    <row r="750" spans="1:16" x14ac:dyDescent="0.25">
      <c r="A750" s="9">
        <v>21670</v>
      </c>
      <c r="B750" s="16">
        <v>13.412229</v>
      </c>
      <c r="C750" s="7">
        <f>B750/B751-1</f>
        <v>0</v>
      </c>
      <c r="E750" s="7"/>
      <c r="N750" s="8"/>
      <c r="O750" s="6"/>
      <c r="P750" s="6"/>
    </row>
    <row r="751" spans="1:16" x14ac:dyDescent="0.25">
      <c r="A751" s="9">
        <v>21640</v>
      </c>
      <c r="B751" s="16">
        <v>13.412229</v>
      </c>
      <c r="C751" s="7">
        <f>B751/B752-1</f>
        <v>-1.1999999504977099E-2</v>
      </c>
      <c r="E751" s="7"/>
      <c r="N751" s="8"/>
      <c r="O751" s="6"/>
      <c r="P751" s="6"/>
    </row>
    <row r="752" spans="1:16" x14ac:dyDescent="0.25">
      <c r="A752" s="9">
        <v>21609</v>
      </c>
      <c r="B752" s="16">
        <v>13.57513056</v>
      </c>
      <c r="C752" s="7">
        <f>B752/B753-1</f>
        <v>-3.9840643121077379E-3</v>
      </c>
      <c r="E752" s="7"/>
      <c r="N752" s="8"/>
      <c r="O752" s="6"/>
      <c r="P752" s="6"/>
    </row>
    <row r="753" spans="1:16" x14ac:dyDescent="0.25">
      <c r="A753" s="9">
        <v>21581</v>
      </c>
      <c r="B753" s="16">
        <v>13.629431090000001</v>
      </c>
      <c r="C753" s="7">
        <f>B753/B754-1</f>
        <v>4.1493776513857217E-2</v>
      </c>
      <c r="E753" s="7"/>
      <c r="N753" s="8"/>
      <c r="O753" s="6"/>
      <c r="P753" s="6"/>
    </row>
    <row r="754" spans="1:16" x14ac:dyDescent="0.25">
      <c r="A754" s="9">
        <v>21550</v>
      </c>
      <c r="B754" s="16">
        <v>13.08642586</v>
      </c>
      <c r="C754" s="7">
        <f>B754/B755-1</f>
        <v>-2.8225806763018113E-2</v>
      </c>
      <c r="E754" s="7"/>
      <c r="N754" s="8"/>
      <c r="O754" s="6"/>
      <c r="P754" s="6"/>
    </row>
    <row r="755" spans="1:16" x14ac:dyDescent="0.25">
      <c r="A755" s="9">
        <v>21519</v>
      </c>
      <c r="B755" s="16">
        <v>13.46652952</v>
      </c>
      <c r="C755" s="7">
        <f>B755/B756-1</f>
        <v>1.6393442697189009E-2</v>
      </c>
      <c r="E755" s="7"/>
      <c r="N755" s="8"/>
      <c r="O755" s="6"/>
      <c r="P755" s="6"/>
    </row>
    <row r="756" spans="1:16" x14ac:dyDescent="0.25">
      <c r="A756" s="9">
        <v>21489</v>
      </c>
      <c r="B756" s="16">
        <v>13.249327429999999</v>
      </c>
      <c r="C756" s="7">
        <f>B756/B757-1</f>
        <v>3.8297872317082371E-2</v>
      </c>
      <c r="E756" s="7"/>
      <c r="N756" s="8"/>
      <c r="O756" s="6"/>
      <c r="P756" s="6"/>
    </row>
    <row r="757" spans="1:16" x14ac:dyDescent="0.25">
      <c r="A757" s="9">
        <v>21458</v>
      </c>
      <c r="B757" s="16">
        <v>12.76062273</v>
      </c>
      <c r="C757" s="7">
        <f>B757/B758-1</f>
        <v>-4.2372879603472802E-3</v>
      </c>
      <c r="E757" s="7"/>
      <c r="N757" s="8"/>
      <c r="O757" s="6"/>
      <c r="P757" s="6"/>
    </row>
    <row r="758" spans="1:16" x14ac:dyDescent="0.25">
      <c r="A758" s="9">
        <v>21428</v>
      </c>
      <c r="B758" s="16">
        <v>12.81492325</v>
      </c>
      <c r="C758" s="7">
        <f>B758/B759-1</f>
        <v>2.1645021544936416E-2</v>
      </c>
      <c r="E758" s="7"/>
      <c r="N758" s="8"/>
      <c r="O758" s="6"/>
      <c r="P758" s="6"/>
    </row>
    <row r="759" spans="1:16" x14ac:dyDescent="0.25">
      <c r="A759" s="9">
        <v>21397</v>
      </c>
      <c r="B759" s="16">
        <v>12.543420640000001</v>
      </c>
      <c r="C759" s="7">
        <f>B759/B760-1</f>
        <v>8.7336240889253069E-3</v>
      </c>
      <c r="E759" s="7"/>
      <c r="N759" s="8"/>
      <c r="O759" s="6"/>
      <c r="P759" s="6"/>
    </row>
    <row r="760" spans="1:16" x14ac:dyDescent="0.25">
      <c r="A760" s="9">
        <v>21366</v>
      </c>
      <c r="B760" s="16">
        <v>12.434819600000001</v>
      </c>
      <c r="C760" s="7">
        <f>B760/B761-1</f>
        <v>0</v>
      </c>
      <c r="E760" s="7"/>
      <c r="N760" s="8"/>
      <c r="O760" s="6"/>
      <c r="P760" s="6"/>
    </row>
    <row r="761" spans="1:16" x14ac:dyDescent="0.25">
      <c r="A761" s="9">
        <v>21336</v>
      </c>
      <c r="B761" s="16">
        <v>12.434819600000001</v>
      </c>
      <c r="C761" s="7">
        <f>B761/B762-1</f>
        <v>-2.966101650277142E-2</v>
      </c>
      <c r="E761" s="7"/>
      <c r="N761" s="8"/>
      <c r="O761" s="6"/>
      <c r="P761" s="6"/>
    </row>
    <row r="762" spans="1:16" x14ac:dyDescent="0.25">
      <c r="A762" s="9">
        <v>21305</v>
      </c>
      <c r="B762" s="16">
        <v>12.81492325</v>
      </c>
      <c r="C762" s="7">
        <f>B762/B763-1</f>
        <v>-3.2786885394378018E-2</v>
      </c>
      <c r="E762" s="7"/>
      <c r="N762" s="8"/>
      <c r="O762" s="6"/>
      <c r="P762" s="6"/>
    </row>
    <row r="763" spans="1:16" x14ac:dyDescent="0.25">
      <c r="A763" s="9">
        <v>21275</v>
      </c>
      <c r="B763" s="16">
        <v>13.249327429999999</v>
      </c>
      <c r="C763" s="7">
        <f>B763/B764-1</f>
        <v>2.0920501992105045E-2</v>
      </c>
      <c r="E763" s="7"/>
      <c r="N763" s="8"/>
      <c r="O763" s="6"/>
      <c r="P763" s="6"/>
    </row>
    <row r="764" spans="1:16" x14ac:dyDescent="0.25">
      <c r="A764" s="9">
        <v>21244</v>
      </c>
      <c r="B764" s="16">
        <v>12.97782482</v>
      </c>
      <c r="C764" s="7">
        <f>B764/B765-1</f>
        <v>-7.364341065904656E-2</v>
      </c>
      <c r="E764" s="7"/>
      <c r="N764" s="8"/>
      <c r="O764" s="6"/>
      <c r="P764" s="6"/>
    </row>
    <row r="765" spans="1:16" x14ac:dyDescent="0.25">
      <c r="A765" s="9">
        <v>21216</v>
      </c>
      <c r="B765" s="16">
        <v>14.009534739999999</v>
      </c>
      <c r="C765" s="7">
        <f>B765/B766-1</f>
        <v>3.8910504219398234E-3</v>
      </c>
      <c r="E765" s="7"/>
      <c r="N765" s="8"/>
      <c r="O765" s="6"/>
      <c r="P765" s="6"/>
    </row>
    <row r="766" spans="1:16" x14ac:dyDescent="0.25">
      <c r="A766" s="9">
        <v>21185</v>
      </c>
      <c r="B766" s="16">
        <v>13.955234219999999</v>
      </c>
      <c r="C766" s="7">
        <f>B766/B767-1</f>
        <v>-3.8759688317815399E-3</v>
      </c>
      <c r="E766" s="7"/>
      <c r="N766" s="8"/>
      <c r="O766" s="6"/>
      <c r="P766" s="6"/>
    </row>
    <row r="767" spans="1:16" x14ac:dyDescent="0.25">
      <c r="A767" s="9">
        <v>21154</v>
      </c>
      <c r="B767" s="16">
        <v>14.009534739999999</v>
      </c>
      <c r="C767" s="7">
        <f>B767/B768-1</f>
        <v>-4.4444444641488445E-2</v>
      </c>
      <c r="E767" s="7"/>
      <c r="N767" s="8"/>
      <c r="O767" s="6"/>
      <c r="P767" s="6"/>
    </row>
    <row r="768" spans="1:16" x14ac:dyDescent="0.25">
      <c r="A768" s="9">
        <v>21124</v>
      </c>
      <c r="B768" s="16">
        <v>14.66114101</v>
      </c>
      <c r="C768" s="7">
        <f>B768/B769-1</f>
        <v>-2.5270758393959425E-2</v>
      </c>
      <c r="E768" s="7"/>
      <c r="N768" s="8"/>
      <c r="O768" s="6"/>
      <c r="P768" s="6"/>
    </row>
    <row r="769" spans="1:16" x14ac:dyDescent="0.25">
      <c r="A769" s="9">
        <v>21093</v>
      </c>
      <c r="B769" s="16">
        <v>15.041244669999999</v>
      </c>
      <c r="C769" s="7">
        <f>B769/B770-1</f>
        <v>-7.0469798211854506E-2</v>
      </c>
      <c r="E769" s="7"/>
      <c r="N769" s="8"/>
      <c r="O769" s="6"/>
      <c r="P769" s="6"/>
    </row>
    <row r="770" spans="1:16" x14ac:dyDescent="0.25">
      <c r="A770" s="9">
        <v>21063</v>
      </c>
      <c r="B770" s="16">
        <v>16.181555629999998</v>
      </c>
      <c r="C770" s="7">
        <f>B770/B771-1</f>
        <v>-3.8709677591825531E-2</v>
      </c>
      <c r="E770" s="7"/>
      <c r="N770" s="8"/>
      <c r="O770" s="6"/>
      <c r="P770" s="6"/>
    </row>
    <row r="771" spans="1:16" x14ac:dyDescent="0.25">
      <c r="A771" s="9">
        <v>21032</v>
      </c>
      <c r="B771" s="16">
        <v>16.8331619</v>
      </c>
      <c r="C771" s="7">
        <f>B771/B772-1</f>
        <v>0</v>
      </c>
      <c r="E771" s="7"/>
      <c r="N771" s="8"/>
      <c r="O771" s="6"/>
      <c r="P771" s="6"/>
    </row>
    <row r="772" spans="1:16" x14ac:dyDescent="0.25">
      <c r="A772" s="9">
        <v>21001</v>
      </c>
      <c r="B772" s="16">
        <v>16.8331619</v>
      </c>
      <c r="C772" s="7">
        <f>B772/B773-1</f>
        <v>0</v>
      </c>
      <c r="E772" s="7"/>
      <c r="N772" s="8"/>
      <c r="O772" s="6"/>
      <c r="P772" s="6"/>
    </row>
    <row r="773" spans="1:16" x14ac:dyDescent="0.25">
      <c r="A773" s="9">
        <v>20971</v>
      </c>
      <c r="B773" s="16">
        <v>16.8331619</v>
      </c>
      <c r="C773" s="7">
        <f>B773/B774-1</f>
        <v>-6.4102567318710113E-3</v>
      </c>
      <c r="E773" s="7"/>
      <c r="N773" s="8"/>
      <c r="O773" s="6"/>
      <c r="P773" s="6"/>
    </row>
    <row r="774" spans="1:16" x14ac:dyDescent="0.25">
      <c r="A774" s="9">
        <v>20940</v>
      </c>
      <c r="B774" s="16">
        <v>16.941762950000001</v>
      </c>
      <c r="C774" s="7">
        <f>B774/B775-1</f>
        <v>-9.523809128484273E-3</v>
      </c>
      <c r="E774" s="7"/>
      <c r="N774" s="8"/>
      <c r="O774" s="6"/>
      <c r="P774" s="6"/>
    </row>
    <row r="775" spans="1:16" x14ac:dyDescent="0.25">
      <c r="A775" s="9">
        <v>20910</v>
      </c>
      <c r="B775" s="16">
        <v>17.104664509999999</v>
      </c>
      <c r="C775" s="7">
        <f>B775/B776-1</f>
        <v>9.6153842124202527E-3</v>
      </c>
      <c r="E775" s="7"/>
      <c r="N775" s="8"/>
      <c r="O775" s="6"/>
      <c r="P775" s="6"/>
    </row>
    <row r="776" spans="1:16" x14ac:dyDescent="0.25">
      <c r="A776" s="9">
        <v>20879</v>
      </c>
      <c r="B776" s="16">
        <v>16.941762950000001</v>
      </c>
      <c r="C776" s="7">
        <f>B776/B777-1</f>
        <v>1.628664547675962E-2</v>
      </c>
      <c r="E776" s="7"/>
      <c r="N776" s="8"/>
      <c r="O776" s="6"/>
      <c r="P776" s="6"/>
    </row>
    <row r="777" spans="1:16" x14ac:dyDescent="0.25">
      <c r="A777" s="9">
        <v>20851</v>
      </c>
      <c r="B777" s="16">
        <v>16.670260330000001</v>
      </c>
      <c r="C777" s="7">
        <f>B777/B778-1</f>
        <v>1.9933554599782077E-2</v>
      </c>
      <c r="E777" s="7"/>
      <c r="N777" s="8"/>
      <c r="O777" s="6"/>
      <c r="P777" s="6"/>
    </row>
    <row r="778" spans="1:16" x14ac:dyDescent="0.25">
      <c r="A778" s="9">
        <v>20820</v>
      </c>
      <c r="B778" s="16">
        <v>16.344457200000001</v>
      </c>
      <c r="C778" s="7">
        <f>B778/B779-1</f>
        <v>-3.8338658310505758E-2</v>
      </c>
      <c r="E778" s="7"/>
      <c r="N778" s="8"/>
      <c r="O778" s="6"/>
      <c r="P778" s="6"/>
    </row>
    <row r="779" spans="1:16" x14ac:dyDescent="0.25">
      <c r="A779" s="9">
        <v>20789</v>
      </c>
      <c r="B779" s="16">
        <v>16.996063469999999</v>
      </c>
      <c r="C779" s="7">
        <f>B779/B780-1</f>
        <v>1.6233766152231155E-2</v>
      </c>
      <c r="E779" s="7"/>
      <c r="N779" s="8"/>
      <c r="O779" s="6"/>
      <c r="P779" s="6"/>
    </row>
    <row r="780" spans="1:16" x14ac:dyDescent="0.25">
      <c r="A780" s="9">
        <v>20759</v>
      </c>
      <c r="B780" s="16">
        <v>16.72456086</v>
      </c>
      <c r="C780" s="7">
        <f>B780/B781-1</f>
        <v>-3.2362458196789623E-3</v>
      </c>
      <c r="E780" s="7"/>
      <c r="N780" s="8"/>
      <c r="O780" s="6"/>
      <c r="P780" s="6"/>
    </row>
    <row r="781" spans="1:16" x14ac:dyDescent="0.25">
      <c r="A781" s="9">
        <v>20728</v>
      </c>
      <c r="B781" s="16">
        <v>16.778861379999999</v>
      </c>
      <c r="C781" s="7">
        <f>B781/B782-1</f>
        <v>1.9801980595189228E-2</v>
      </c>
      <c r="E781" s="7"/>
      <c r="N781" s="8"/>
      <c r="O781" s="6"/>
      <c r="P781" s="6"/>
    </row>
    <row r="782" spans="1:16" x14ac:dyDescent="0.25">
      <c r="A782" s="9">
        <v>20698</v>
      </c>
      <c r="B782" s="16">
        <v>16.453058240000001</v>
      </c>
      <c r="C782" s="7">
        <f>B782/B783-1</f>
        <v>7.4468084606174045E-2</v>
      </c>
      <c r="E782" s="7"/>
      <c r="N782" s="8"/>
      <c r="O782" s="6"/>
      <c r="P782" s="6"/>
    </row>
    <row r="783" spans="1:16" x14ac:dyDescent="0.25">
      <c r="A783" s="9">
        <v>20667</v>
      </c>
      <c r="B783" s="16">
        <v>15.31274728</v>
      </c>
      <c r="C783" s="7">
        <f>B783/B784-1</f>
        <v>1.4388489270588556E-2</v>
      </c>
      <c r="E783" s="7"/>
      <c r="N783" s="8"/>
      <c r="O783" s="6"/>
      <c r="P783" s="6"/>
    </row>
    <row r="784" spans="1:16" x14ac:dyDescent="0.25">
      <c r="A784" s="9">
        <v>20636</v>
      </c>
      <c r="B784" s="16">
        <v>15.095545189999999</v>
      </c>
      <c r="C784" s="7">
        <f>B784/B785-1</f>
        <v>-2.112676033505223E-2</v>
      </c>
      <c r="E784" s="7"/>
      <c r="N784" s="8"/>
      <c r="O784" s="6"/>
      <c r="P784" s="6"/>
    </row>
    <row r="785" spans="1:16" x14ac:dyDescent="0.25">
      <c r="A785" s="9">
        <v>20606</v>
      </c>
      <c r="B785" s="16">
        <v>15.42134832</v>
      </c>
      <c r="C785" s="7">
        <f>B785/B786-1</f>
        <v>-6.9930073442345808E-3</v>
      </c>
      <c r="E785" s="7"/>
      <c r="N785" s="8"/>
      <c r="O785" s="6"/>
      <c r="P785" s="6"/>
    </row>
    <row r="786" spans="1:16" x14ac:dyDescent="0.25">
      <c r="A786" s="9">
        <v>20575</v>
      </c>
      <c r="B786" s="16">
        <v>15.529949370000001</v>
      </c>
      <c r="C786" s="7">
        <f>B786/B787-1</f>
        <v>6.319702612156064E-2</v>
      </c>
      <c r="E786" s="7"/>
      <c r="N786" s="8"/>
      <c r="O786" s="6"/>
      <c r="P786" s="6"/>
    </row>
    <row r="787" spans="1:16" x14ac:dyDescent="0.25">
      <c r="A787" s="9">
        <v>20545</v>
      </c>
      <c r="B787" s="16">
        <v>14.60684049</v>
      </c>
      <c r="C787" s="7">
        <f>B787/B788-1</f>
        <v>2.6717557549702731E-2</v>
      </c>
      <c r="E787" s="7"/>
      <c r="N787" s="8"/>
      <c r="O787" s="6"/>
      <c r="P787" s="6"/>
    </row>
    <row r="788" spans="1:16" x14ac:dyDescent="0.25">
      <c r="A788" s="9">
        <v>20513</v>
      </c>
      <c r="B788" s="16">
        <v>14.22673683</v>
      </c>
      <c r="C788" s="7">
        <f>B788/B789-1</f>
        <v>1.1583011097086038E-2</v>
      </c>
      <c r="E788" s="7"/>
      <c r="N788" s="8"/>
      <c r="O788" s="6"/>
      <c r="P788" s="6"/>
    </row>
    <row r="789" spans="1:16" x14ac:dyDescent="0.25">
      <c r="A789" s="9">
        <v>20485</v>
      </c>
      <c r="B789" s="16">
        <v>14.06383527</v>
      </c>
      <c r="C789" s="7">
        <f>B789/B790-1</f>
        <v>-1.520912484694259E-2</v>
      </c>
      <c r="E789" s="7"/>
      <c r="N789" s="8"/>
      <c r="O789" s="6"/>
      <c r="P789" s="6"/>
    </row>
    <row r="790" spans="1:16" x14ac:dyDescent="0.25">
      <c r="A790" s="9">
        <v>20454</v>
      </c>
      <c r="B790" s="16">
        <v>14.28103735</v>
      </c>
      <c r="C790" s="7">
        <f>B790/B791-1</f>
        <v>2.7343749578490506E-2</v>
      </c>
      <c r="E790" s="7"/>
      <c r="N790" s="8"/>
      <c r="O790" s="6"/>
      <c r="P790" s="6"/>
    </row>
    <row r="791" spans="1:16" x14ac:dyDescent="0.25">
      <c r="A791" s="9">
        <v>20423</v>
      </c>
      <c r="B791" s="16">
        <v>13.9009337</v>
      </c>
      <c r="C791" s="7">
        <f>B791/B792-1</f>
        <v>3.643724693337691E-2</v>
      </c>
      <c r="E791" s="7"/>
      <c r="N791" s="8"/>
      <c r="O791" s="6"/>
      <c r="P791" s="6"/>
    </row>
    <row r="792" spans="1:16" x14ac:dyDescent="0.25">
      <c r="A792" s="9">
        <v>20393</v>
      </c>
      <c r="B792" s="16">
        <v>13.412229</v>
      </c>
      <c r="C792" s="7">
        <f>B792/B793-1</f>
        <v>-4.0322578968363665E-3</v>
      </c>
      <c r="E792" s="7"/>
      <c r="N792" s="8"/>
      <c r="O792" s="6"/>
      <c r="P792" s="6"/>
    </row>
    <row r="793" spans="1:16" x14ac:dyDescent="0.25">
      <c r="A793" s="9">
        <v>20362</v>
      </c>
      <c r="B793" s="16">
        <v>13.46652952</v>
      </c>
      <c r="C793" s="7">
        <f>B793/B794-1</f>
        <v>8.1300809599782475E-3</v>
      </c>
      <c r="E793" s="7"/>
      <c r="N793" s="8"/>
      <c r="O793" s="6"/>
      <c r="P793" s="6"/>
    </row>
    <row r="794" spans="1:16" x14ac:dyDescent="0.25">
      <c r="A794" s="9">
        <v>20332</v>
      </c>
      <c r="B794" s="16">
        <v>13.35792848</v>
      </c>
      <c r="C794" s="7">
        <f>B794/B795-1</f>
        <v>2.5000000498767383E-2</v>
      </c>
      <c r="E794" s="7"/>
      <c r="N794" s="8"/>
      <c r="O794" s="6"/>
      <c r="P794" s="6"/>
    </row>
    <row r="795" spans="1:16" x14ac:dyDescent="0.25">
      <c r="A795" s="9">
        <v>20301</v>
      </c>
      <c r="B795" s="16">
        <v>13.03212534</v>
      </c>
      <c r="C795" s="7">
        <f>B795/B796-1</f>
        <v>-4.1493774221404989E-3</v>
      </c>
      <c r="E795" s="7"/>
      <c r="N795" s="8"/>
      <c r="O795" s="6"/>
      <c r="P795" s="6"/>
    </row>
    <row r="796" spans="1:16" x14ac:dyDescent="0.25">
      <c r="A796" s="9">
        <v>20270</v>
      </c>
      <c r="B796" s="16">
        <v>13.08642586</v>
      </c>
      <c r="C796" s="7">
        <f>B796/B797-1</f>
        <v>-8.2304530896935013E-3</v>
      </c>
      <c r="E796" s="7"/>
      <c r="N796" s="8"/>
      <c r="O796" s="6"/>
      <c r="P796" s="6"/>
    </row>
    <row r="797" spans="1:16" x14ac:dyDescent="0.25">
      <c r="A797" s="9">
        <v>20240</v>
      </c>
      <c r="B797" s="16">
        <v>13.195026909999999</v>
      </c>
      <c r="C797" s="7">
        <f>B797/B798-1</f>
        <v>-2.4096385283754462E-2</v>
      </c>
      <c r="E797" s="7"/>
      <c r="N797" s="8"/>
      <c r="O797" s="6"/>
      <c r="P797" s="6"/>
    </row>
    <row r="798" spans="1:16" x14ac:dyDescent="0.25">
      <c r="A798" s="9">
        <v>20209</v>
      </c>
      <c r="B798" s="16">
        <v>13.52083004</v>
      </c>
      <c r="C798" s="7">
        <f>B798/B799-1</f>
        <v>-3.9999998349923294E-3</v>
      </c>
      <c r="E798" s="7"/>
      <c r="N798" s="8"/>
      <c r="O798" s="6"/>
      <c r="P798" s="6"/>
    </row>
    <row r="799" spans="1:16" x14ac:dyDescent="0.25">
      <c r="A799" s="9">
        <v>20179</v>
      </c>
      <c r="B799" s="16">
        <v>13.57513056</v>
      </c>
      <c r="C799" s="7">
        <f>B799/B800-1</f>
        <v>1.2145748480733465E-2</v>
      </c>
      <c r="E799" s="7"/>
      <c r="N799" s="8"/>
      <c r="O799" s="6"/>
      <c r="P799" s="6"/>
    </row>
    <row r="800" spans="1:16" x14ac:dyDescent="0.25">
      <c r="A800" s="9">
        <v>20148</v>
      </c>
      <c r="B800" s="16">
        <v>13.412229</v>
      </c>
      <c r="C800" s="7">
        <f>B800/B801-1</f>
        <v>-3.1372549149886519E-2</v>
      </c>
      <c r="E800" s="7"/>
      <c r="N800" s="8"/>
      <c r="O800" s="6"/>
      <c r="P800" s="6"/>
    </row>
    <row r="801" spans="1:16" x14ac:dyDescent="0.25">
      <c r="A801" s="9">
        <v>20120</v>
      </c>
      <c r="B801" s="16">
        <v>13.84663318</v>
      </c>
      <c r="C801" s="7">
        <f>B801/B802-1</f>
        <v>2.0000000648244143E-2</v>
      </c>
      <c r="E801" s="7"/>
      <c r="N801" s="8"/>
      <c r="O801" s="6"/>
      <c r="P801" s="6"/>
    </row>
    <row r="802" spans="1:16" x14ac:dyDescent="0.25">
      <c r="A802" s="9">
        <v>20089</v>
      </c>
      <c r="B802" s="16">
        <v>13.57513056</v>
      </c>
      <c r="C802" s="7">
        <f>B802/B803-1</f>
        <v>2.0408163173264438E-2</v>
      </c>
      <c r="E802" s="7"/>
      <c r="N802" s="8"/>
      <c r="O802" s="6"/>
      <c r="P802" s="6"/>
    </row>
    <row r="803" spans="1:16" x14ac:dyDescent="0.25">
      <c r="A803" s="9">
        <v>20058</v>
      </c>
      <c r="B803" s="16">
        <v>13.303627949999999</v>
      </c>
      <c r="C803" s="7">
        <f>B803/B804-1</f>
        <v>3.3755273622260384E-2</v>
      </c>
      <c r="E803" s="7"/>
      <c r="N803" s="8"/>
      <c r="O803" s="6"/>
      <c r="P803" s="6"/>
    </row>
    <row r="804" spans="1:16" x14ac:dyDescent="0.25">
      <c r="A804" s="9">
        <v>20028</v>
      </c>
      <c r="B804" s="16">
        <v>12.86922378</v>
      </c>
      <c r="C804" s="7">
        <f>B804/B805-1</f>
        <v>3.4934497964087763E-2</v>
      </c>
      <c r="E804" s="7"/>
      <c r="N804" s="8"/>
      <c r="O804" s="6"/>
      <c r="P804" s="6"/>
    </row>
    <row r="805" spans="1:16" x14ac:dyDescent="0.25">
      <c r="A805" s="9">
        <v>19997</v>
      </c>
      <c r="B805" s="16">
        <v>12.434819600000001</v>
      </c>
      <c r="C805" s="7">
        <f>B805/B806-1</f>
        <v>4.0909090871041442E-2</v>
      </c>
      <c r="E805" s="7"/>
      <c r="N805" s="8"/>
      <c r="O805" s="6"/>
      <c r="P805" s="6"/>
    </row>
    <row r="806" spans="1:16" x14ac:dyDescent="0.25">
      <c r="A806" s="9">
        <v>19967</v>
      </c>
      <c r="B806" s="16">
        <v>11.9461149</v>
      </c>
      <c r="C806" s="7">
        <f>B806/B807-1</f>
        <v>2.3255813833968242E-2</v>
      </c>
      <c r="E806" s="7"/>
      <c r="N806" s="8"/>
      <c r="O806" s="6"/>
      <c r="P806" s="6"/>
    </row>
    <row r="807" spans="1:16" x14ac:dyDescent="0.25">
      <c r="A807" s="9">
        <v>19936</v>
      </c>
      <c r="B807" s="16">
        <v>11.674612290000001</v>
      </c>
      <c r="C807" s="7">
        <f>B807/B808-1</f>
        <v>3.3653846524176023E-2</v>
      </c>
      <c r="E807" s="7"/>
      <c r="N807" s="8"/>
      <c r="O807" s="6"/>
      <c r="P807" s="6"/>
    </row>
    <row r="808" spans="1:16" x14ac:dyDescent="0.25">
      <c r="A808" s="9">
        <v>19905</v>
      </c>
      <c r="B808" s="16">
        <v>11.294508629999999</v>
      </c>
      <c r="C808" s="7">
        <f>B808/B809-1</f>
        <v>0</v>
      </c>
      <c r="E808" s="7"/>
      <c r="N808" s="8"/>
      <c r="O808" s="6"/>
      <c r="P808" s="6"/>
    </row>
    <row r="809" spans="1:16" x14ac:dyDescent="0.25">
      <c r="A809" s="9">
        <v>19875</v>
      </c>
      <c r="B809" s="16">
        <v>11.294508629999999</v>
      </c>
      <c r="C809" s="7">
        <f>B809/B810-1</f>
        <v>-4.7846887970620644E-3</v>
      </c>
      <c r="E809" s="7"/>
      <c r="N809" s="8"/>
      <c r="O809" s="6"/>
      <c r="P809" s="6"/>
    </row>
    <row r="810" spans="1:16" x14ac:dyDescent="0.25">
      <c r="A810" s="9">
        <v>19844</v>
      </c>
      <c r="B810" s="16">
        <v>11.348809149999999</v>
      </c>
      <c r="C810" s="7">
        <f>B810/B811-1</f>
        <v>-4.7619045656341896E-3</v>
      </c>
      <c r="E810" s="7"/>
      <c r="N810" s="8"/>
      <c r="O810" s="6"/>
      <c r="P810" s="6"/>
    </row>
    <row r="811" spans="1:16" x14ac:dyDescent="0.25">
      <c r="A811" s="9">
        <v>19814</v>
      </c>
      <c r="B811" s="16">
        <v>11.403109669999999</v>
      </c>
      <c r="C811" s="7">
        <f>B811/B812-1</f>
        <v>1.941747491228818E-2</v>
      </c>
      <c r="E811" s="7"/>
      <c r="N811" s="8"/>
      <c r="O811" s="6"/>
      <c r="P811" s="6"/>
    </row>
    <row r="812" spans="1:16" x14ac:dyDescent="0.25">
      <c r="A812" s="9">
        <v>19783</v>
      </c>
      <c r="B812" s="16">
        <v>11.185907589999999</v>
      </c>
      <c r="C812" s="7">
        <f>B812/B813-1</f>
        <v>1.9801980279258835E-2</v>
      </c>
      <c r="E812" s="7"/>
      <c r="N812" s="8"/>
      <c r="O812" s="6"/>
      <c r="P812" s="6"/>
    </row>
    <row r="813" spans="1:16" x14ac:dyDescent="0.25">
      <c r="A813" s="9">
        <v>19755</v>
      </c>
      <c r="B813" s="16">
        <v>10.9687055</v>
      </c>
      <c r="C813" s="7">
        <f>B813/B814-1</f>
        <v>1.5075377182047545E-2</v>
      </c>
      <c r="E813" s="7"/>
      <c r="N813" s="8"/>
      <c r="O813" s="6"/>
      <c r="P813" s="6"/>
    </row>
    <row r="814" spans="1:16" x14ac:dyDescent="0.25">
      <c r="A814" s="9">
        <v>19724</v>
      </c>
      <c r="B814" s="16">
        <v>10.80580393</v>
      </c>
      <c r="C814" s="7">
        <f>B814/B815-1</f>
        <v>5.050504839118064E-3</v>
      </c>
      <c r="E814" s="7"/>
      <c r="N814" s="8"/>
      <c r="O814" s="6"/>
      <c r="P814" s="6"/>
    </row>
    <row r="815" spans="1:16" x14ac:dyDescent="0.25">
      <c r="A815" s="9">
        <v>19693</v>
      </c>
      <c r="B815" s="16">
        <v>10.75150341</v>
      </c>
      <c r="C815" s="7">
        <f>B815/B816-1</f>
        <v>-5.0251254188729E-3</v>
      </c>
      <c r="E815" s="7"/>
      <c r="N815" s="8"/>
      <c r="O815" s="6"/>
      <c r="P815" s="6"/>
    </row>
    <row r="816" spans="1:16" x14ac:dyDescent="0.25">
      <c r="A816" s="9">
        <v>19663</v>
      </c>
      <c r="B816" s="16">
        <v>10.80580393</v>
      </c>
      <c r="C816" s="7">
        <f>B816/B817-1</f>
        <v>1.5306122755785578E-2</v>
      </c>
      <c r="E816" s="7"/>
      <c r="N816" s="8"/>
      <c r="O816" s="6"/>
      <c r="P816" s="6"/>
    </row>
    <row r="817" spans="1:16" x14ac:dyDescent="0.25">
      <c r="A817" s="9">
        <v>19632</v>
      </c>
      <c r="B817" s="16">
        <v>10.642902360000001</v>
      </c>
      <c r="C817" s="7">
        <f>B817/B818-1</f>
        <v>1.5544040798165071E-2</v>
      </c>
      <c r="E817" s="7"/>
      <c r="N817" s="8"/>
      <c r="O817" s="6"/>
      <c r="P817" s="6"/>
    </row>
    <row r="818" spans="1:16" x14ac:dyDescent="0.25">
      <c r="A818" s="9">
        <v>19602</v>
      </c>
      <c r="B818" s="16">
        <v>10.480000799999999</v>
      </c>
      <c r="C818" s="7">
        <f>B818/B819-1</f>
        <v>-5.1546389599572695E-3</v>
      </c>
      <c r="E818" s="7"/>
      <c r="N818" s="8"/>
      <c r="O818" s="6"/>
      <c r="P818" s="6"/>
    </row>
    <row r="819" spans="1:16" x14ac:dyDescent="0.25">
      <c r="A819" s="9">
        <v>19571</v>
      </c>
      <c r="B819" s="16">
        <v>10.534301320000001</v>
      </c>
      <c r="C819" s="7">
        <f>B819/B820-1</f>
        <v>3.191489426312466E-2</v>
      </c>
      <c r="E819" s="7"/>
      <c r="N819" s="8"/>
      <c r="O819" s="6"/>
      <c r="P819" s="6"/>
    </row>
    <row r="820" spans="1:16" x14ac:dyDescent="0.25">
      <c r="A820" s="9">
        <v>19540</v>
      </c>
      <c r="B820" s="16">
        <v>10.208498179999999</v>
      </c>
      <c r="C820" s="7">
        <f>B820/B821-1</f>
        <v>-1.0526316320018658E-2</v>
      </c>
      <c r="E820" s="7"/>
      <c r="N820" s="8"/>
      <c r="O820" s="6"/>
      <c r="P820" s="6"/>
    </row>
    <row r="821" spans="1:16" x14ac:dyDescent="0.25">
      <c r="A821" s="9">
        <v>19510</v>
      </c>
      <c r="B821" s="16">
        <v>10.31709923</v>
      </c>
      <c r="C821" s="7">
        <f>B821/B822-1</f>
        <v>-2.5641025519947291E-2</v>
      </c>
      <c r="E821" s="7"/>
      <c r="N821" s="8"/>
      <c r="O821" s="6"/>
      <c r="P821" s="6"/>
    </row>
    <row r="822" spans="1:16" x14ac:dyDescent="0.25">
      <c r="A822" s="9">
        <v>19479</v>
      </c>
      <c r="B822" s="16">
        <v>10.588601840000001</v>
      </c>
      <c r="C822" s="7">
        <f>B822/B823-1</f>
        <v>-2.499999988489976E-2</v>
      </c>
      <c r="E822" s="7"/>
      <c r="N822" s="8"/>
      <c r="O822" s="6"/>
      <c r="P822" s="6"/>
    </row>
    <row r="823" spans="1:16" x14ac:dyDescent="0.25">
      <c r="A823" s="9">
        <v>19449</v>
      </c>
      <c r="B823" s="16">
        <v>10.86010445</v>
      </c>
      <c r="C823" s="7">
        <f>B823/B824-1</f>
        <v>-1.4778325413633442E-2</v>
      </c>
      <c r="E823" s="7"/>
      <c r="N823" s="8"/>
      <c r="O823" s="6"/>
      <c r="P823" s="6"/>
    </row>
    <row r="824" spans="1:16" x14ac:dyDescent="0.25">
      <c r="A824" s="9">
        <v>19418</v>
      </c>
      <c r="B824" s="16">
        <v>11.02300602</v>
      </c>
      <c r="C824" s="7">
        <f>B824/B825-1</f>
        <v>-9.7560971578168898E-3</v>
      </c>
      <c r="E824" s="7"/>
      <c r="N824" s="8"/>
      <c r="O824" s="6"/>
      <c r="P824" s="6"/>
    </row>
    <row r="825" spans="1:16" x14ac:dyDescent="0.25">
      <c r="A825" s="9">
        <v>19390</v>
      </c>
      <c r="B825" s="16">
        <v>11.13160706</v>
      </c>
      <c r="C825" s="7">
        <f>B825/B826-1</f>
        <v>-1.4423077208273294E-2</v>
      </c>
      <c r="E825" s="7"/>
      <c r="N825" s="8"/>
      <c r="O825" s="6"/>
      <c r="P825" s="6"/>
    </row>
    <row r="826" spans="1:16" x14ac:dyDescent="0.25">
      <c r="A826" s="9">
        <v>19359</v>
      </c>
      <c r="B826" s="16">
        <v>11.294508629999999</v>
      </c>
      <c r="C826" s="7">
        <f>B826/B827-1</f>
        <v>-9.5238091312682682E-3</v>
      </c>
      <c r="E826" s="7"/>
      <c r="N826" s="8"/>
      <c r="O826" s="6"/>
      <c r="P826" s="6"/>
    </row>
    <row r="827" spans="1:16" x14ac:dyDescent="0.25">
      <c r="A827" s="9">
        <v>19328</v>
      </c>
      <c r="B827" s="16">
        <v>11.403109669999999</v>
      </c>
      <c r="C827" s="7">
        <f>B827/B828-1</f>
        <v>-9.4339627394668391E-3</v>
      </c>
      <c r="E827" s="7"/>
      <c r="N827" s="8"/>
      <c r="O827" s="6"/>
      <c r="P827" s="6"/>
    </row>
    <row r="828" spans="1:16" x14ac:dyDescent="0.25">
      <c r="A828" s="9">
        <v>19298</v>
      </c>
      <c r="B828" s="16">
        <v>11.51171072</v>
      </c>
      <c r="C828" s="7">
        <f>B828/B829-1</f>
        <v>1.4354067272335902E-2</v>
      </c>
      <c r="E828" s="7"/>
      <c r="N828" s="8"/>
      <c r="O828" s="6"/>
      <c r="P828" s="6"/>
    </row>
    <row r="829" spans="1:16" x14ac:dyDescent="0.25">
      <c r="A829" s="9">
        <v>19267</v>
      </c>
      <c r="B829" s="16">
        <v>11.348809149999999</v>
      </c>
      <c r="C829" s="7">
        <f>B829/B830-1</f>
        <v>0</v>
      </c>
      <c r="E829" s="7"/>
      <c r="N829" s="8"/>
      <c r="O829" s="6"/>
      <c r="P829" s="6"/>
    </row>
    <row r="830" spans="1:16" x14ac:dyDescent="0.25">
      <c r="A830" s="9">
        <v>19237</v>
      </c>
      <c r="B830" s="16">
        <v>11.348809149999999</v>
      </c>
      <c r="C830" s="7">
        <f>B830/B831-1</f>
        <v>4.8076921076292134E-3</v>
      </c>
      <c r="E830" s="7"/>
      <c r="N830" s="8"/>
      <c r="O830" s="6"/>
      <c r="P830" s="6"/>
    </row>
    <row r="831" spans="1:16" x14ac:dyDescent="0.25">
      <c r="A831" s="9">
        <v>19206</v>
      </c>
      <c r="B831" s="16">
        <v>11.294508629999999</v>
      </c>
      <c r="C831" s="7">
        <f>B831/B832-1</f>
        <v>2.9702969963046222E-2</v>
      </c>
      <c r="E831" s="7"/>
      <c r="N831" s="8"/>
      <c r="O831" s="6"/>
      <c r="P831" s="6"/>
    </row>
    <row r="832" spans="1:16" x14ac:dyDescent="0.25">
      <c r="A832" s="9">
        <v>19175</v>
      </c>
      <c r="B832" s="16">
        <v>10.9687055</v>
      </c>
      <c r="C832" s="7">
        <f>B832/B833-1</f>
        <v>-4.9261081688132258E-3</v>
      </c>
      <c r="E832" s="7"/>
      <c r="N832" s="8"/>
      <c r="O832" s="6"/>
      <c r="P832" s="6"/>
    </row>
    <row r="833" spans="1:16" x14ac:dyDescent="0.25">
      <c r="A833" s="9">
        <v>19145</v>
      </c>
      <c r="B833" s="16">
        <v>11.02300602</v>
      </c>
      <c r="C833" s="7">
        <f>B833/B834-1</f>
        <v>-2.8708133663521762E-2</v>
      </c>
      <c r="E833" s="7"/>
      <c r="N833" s="8"/>
      <c r="O833" s="6"/>
      <c r="P833" s="6"/>
    </row>
    <row r="834" spans="1:16" x14ac:dyDescent="0.25">
      <c r="A834" s="9">
        <v>19114</v>
      </c>
      <c r="B834" s="16">
        <v>11.348809149999999</v>
      </c>
      <c r="C834" s="7">
        <f>B834/B835-1</f>
        <v>-2.7906977286009882E-2</v>
      </c>
      <c r="E834" s="7"/>
      <c r="N834" s="8"/>
      <c r="O834" s="6"/>
      <c r="P834" s="6"/>
    </row>
    <row r="835" spans="1:16" x14ac:dyDescent="0.25">
      <c r="A835" s="9">
        <v>19084</v>
      </c>
      <c r="B835" s="16">
        <v>11.674612290000001</v>
      </c>
      <c r="C835" s="7">
        <f>B835/B836-1</f>
        <v>-2.7149320969090174E-2</v>
      </c>
      <c r="E835" s="7"/>
      <c r="N835" s="8"/>
      <c r="O835" s="6"/>
      <c r="P835" s="6"/>
    </row>
    <row r="836" spans="1:16" x14ac:dyDescent="0.25">
      <c r="A836" s="9">
        <v>19052</v>
      </c>
      <c r="B836" s="16">
        <v>12.00041542</v>
      </c>
      <c r="C836" s="7">
        <f>B836/B837-1</f>
        <v>-2.2123893700746966E-2</v>
      </c>
      <c r="E836" s="7"/>
      <c r="N836" s="8"/>
      <c r="O836" s="6"/>
      <c r="P836" s="6"/>
    </row>
    <row r="837" spans="1:16" x14ac:dyDescent="0.25">
      <c r="A837" s="9">
        <v>19024</v>
      </c>
      <c r="B837" s="16">
        <v>12.27191803</v>
      </c>
      <c r="C837" s="7">
        <f>B837/B838-1</f>
        <v>3.1963470684414963E-2</v>
      </c>
      <c r="E837" s="7"/>
      <c r="N837" s="8"/>
      <c r="O837" s="6"/>
      <c r="P837" s="6"/>
    </row>
    <row r="838" spans="1:16" x14ac:dyDescent="0.25">
      <c r="A838" s="9">
        <v>18993</v>
      </c>
      <c r="B838" s="16">
        <v>11.891814370000001</v>
      </c>
      <c r="C838" s="7">
        <f>B838/B839-1</f>
        <v>1.3888888308651426E-2</v>
      </c>
      <c r="E838" s="7"/>
      <c r="N838" s="8"/>
      <c r="O838" s="6"/>
      <c r="P838" s="6"/>
    </row>
    <row r="839" spans="1:16" x14ac:dyDescent="0.25">
      <c r="A839" s="9">
        <v>18962</v>
      </c>
      <c r="B839" s="16">
        <v>11.728912810000001</v>
      </c>
      <c r="C839" s="7">
        <f>B839/B840-1</f>
        <v>4.651162595481706E-3</v>
      </c>
      <c r="E839" s="7"/>
      <c r="N839" s="8"/>
      <c r="O839" s="6"/>
      <c r="P839" s="6"/>
    </row>
    <row r="840" spans="1:16" x14ac:dyDescent="0.25">
      <c r="A840" s="9">
        <v>18932</v>
      </c>
      <c r="B840" s="16">
        <v>11.674612290000001</v>
      </c>
      <c r="C840" s="7">
        <f>B840/B841-1</f>
        <v>4.6728978638006513E-3</v>
      </c>
      <c r="E840" s="7"/>
      <c r="N840" s="8"/>
      <c r="O840" s="6"/>
      <c r="P840" s="6"/>
    </row>
    <row r="841" spans="1:16" x14ac:dyDescent="0.25">
      <c r="A841" s="9">
        <v>18901</v>
      </c>
      <c r="B841" s="16">
        <v>11.62031176</v>
      </c>
      <c r="C841" s="7">
        <f>B841/B842-1</f>
        <v>9.4339618707861561E-3</v>
      </c>
      <c r="E841" s="7"/>
      <c r="N841" s="8"/>
      <c r="O841" s="6"/>
      <c r="P841" s="6"/>
    </row>
    <row r="842" spans="1:16" x14ac:dyDescent="0.25">
      <c r="A842" s="9">
        <v>18871</v>
      </c>
      <c r="B842" s="16">
        <v>11.51171072</v>
      </c>
      <c r="C842" s="7">
        <f>B842/B843-1</f>
        <v>2.4154589251639713E-2</v>
      </c>
      <c r="E842" s="7"/>
      <c r="N842" s="8"/>
      <c r="O842" s="6"/>
      <c r="P842" s="6"/>
    </row>
    <row r="843" spans="1:16" x14ac:dyDescent="0.25">
      <c r="A843" s="9">
        <v>18840</v>
      </c>
      <c r="B843" s="16">
        <v>11.240208109999999</v>
      </c>
      <c r="C843" s="7">
        <f>B843/B844-1</f>
        <v>-4.8076921076291024E-3</v>
      </c>
      <c r="E843" s="7"/>
      <c r="N843" s="8"/>
      <c r="O843" s="6"/>
      <c r="P843" s="6"/>
    </row>
    <row r="844" spans="1:16" x14ac:dyDescent="0.25">
      <c r="A844" s="9">
        <v>18809</v>
      </c>
      <c r="B844" s="16">
        <v>11.294508629999999</v>
      </c>
      <c r="C844" s="7">
        <f>B844/B845-1</f>
        <v>-2.3474178294158432E-2</v>
      </c>
      <c r="E844" s="7"/>
      <c r="N844" s="8"/>
      <c r="O844" s="6"/>
      <c r="P844" s="6"/>
    </row>
    <row r="845" spans="1:16" x14ac:dyDescent="0.25">
      <c r="A845" s="9">
        <v>18779</v>
      </c>
      <c r="B845" s="16">
        <v>11.56601124</v>
      </c>
      <c r="C845" s="7">
        <f>B845/B846-1</f>
        <v>-4.6728970032383632E-3</v>
      </c>
      <c r="E845" s="7"/>
      <c r="N845" s="8"/>
      <c r="O845" s="6"/>
      <c r="P845" s="6"/>
    </row>
    <row r="846" spans="1:16" x14ac:dyDescent="0.25">
      <c r="A846" s="9">
        <v>18748</v>
      </c>
      <c r="B846" s="16">
        <v>11.62031176</v>
      </c>
      <c r="C846" s="7">
        <f>B846/B847-1</f>
        <v>-1.3824885066389681E-2</v>
      </c>
      <c r="E846" s="7"/>
      <c r="N846" s="8"/>
      <c r="O846" s="6"/>
      <c r="P846" s="6"/>
    </row>
    <row r="847" spans="1:16" x14ac:dyDescent="0.25">
      <c r="A847" s="9">
        <v>18718</v>
      </c>
      <c r="B847" s="16">
        <v>11.783213330000001</v>
      </c>
      <c r="C847" s="7">
        <f>B847/B848-1</f>
        <v>0</v>
      </c>
      <c r="E847" s="7"/>
      <c r="N847" s="8"/>
      <c r="O847" s="6"/>
      <c r="P847" s="6"/>
    </row>
    <row r="848" spans="1:16" x14ac:dyDescent="0.25">
      <c r="A848" s="9">
        <v>18687</v>
      </c>
      <c r="B848" s="16">
        <v>11.783213330000001</v>
      </c>
      <c r="C848" s="7">
        <f>B848/B849-1</f>
        <v>2.3584905545646073E-2</v>
      </c>
      <c r="E848" s="7"/>
      <c r="N848" s="8"/>
      <c r="O848" s="6"/>
      <c r="P848" s="6"/>
    </row>
    <row r="849" spans="1:16" x14ac:dyDescent="0.25">
      <c r="A849" s="9">
        <v>18659</v>
      </c>
      <c r="B849" s="16">
        <v>11.51171072</v>
      </c>
      <c r="C849" s="7">
        <f>B849/B850-1</f>
        <v>5.47263686515016E-2</v>
      </c>
      <c r="E849" s="7"/>
      <c r="N849" s="8"/>
      <c r="O849" s="6"/>
      <c r="P849" s="6"/>
    </row>
    <row r="850" spans="1:16" x14ac:dyDescent="0.25">
      <c r="A850" s="9">
        <v>18628</v>
      </c>
      <c r="B850" s="16">
        <v>10.91440497</v>
      </c>
      <c r="C850" s="7">
        <f>B850/B851-1</f>
        <v>-4.9504957535783101E-3</v>
      </c>
      <c r="E850" s="7"/>
      <c r="N850" s="8"/>
      <c r="O850" s="6"/>
      <c r="P850" s="6"/>
    </row>
    <row r="851" spans="1:16" x14ac:dyDescent="0.25">
      <c r="A851" s="9">
        <v>18597</v>
      </c>
      <c r="B851" s="16">
        <v>10.9687055</v>
      </c>
      <c r="C851" s="7">
        <f>B851/B852-1</f>
        <v>2.020202028657514E-2</v>
      </c>
      <c r="E851" s="7"/>
      <c r="N851" s="8"/>
      <c r="O851" s="6"/>
      <c r="P851" s="6"/>
    </row>
    <row r="852" spans="1:16" x14ac:dyDescent="0.25">
      <c r="A852" s="9">
        <v>18567</v>
      </c>
      <c r="B852" s="16">
        <v>10.75150341</v>
      </c>
      <c r="C852" s="7">
        <f>B852/B853-1</f>
        <v>-2.9411764387266004E-2</v>
      </c>
      <c r="E852" s="7"/>
      <c r="N852" s="8"/>
      <c r="O852" s="6"/>
      <c r="P852" s="6"/>
    </row>
    <row r="853" spans="1:16" x14ac:dyDescent="0.25">
      <c r="A853" s="9">
        <v>18536</v>
      </c>
      <c r="B853" s="16">
        <v>11.07730654</v>
      </c>
      <c r="C853" s="7">
        <f>B853/B854-1</f>
        <v>5.1546391498131117E-2</v>
      </c>
      <c r="E853" s="7"/>
      <c r="N853" s="8"/>
      <c r="O853" s="6"/>
      <c r="P853" s="6"/>
    </row>
    <row r="854" spans="1:16" x14ac:dyDescent="0.25">
      <c r="A854" s="9">
        <v>18506</v>
      </c>
      <c r="B854" s="16">
        <v>10.534301320000001</v>
      </c>
      <c r="C854" s="7">
        <f>B854/B855-1</f>
        <v>4.8648648605601919E-2</v>
      </c>
      <c r="E854" s="7"/>
      <c r="N854" s="8"/>
      <c r="O854" s="6"/>
      <c r="P854" s="6"/>
    </row>
    <row r="855" spans="1:16" x14ac:dyDescent="0.25">
      <c r="A855" s="9">
        <v>18475</v>
      </c>
      <c r="B855" s="16">
        <v>10.04559662</v>
      </c>
      <c r="C855" s="7">
        <f>B855/B856-1</f>
        <v>1.6483516708685197E-2</v>
      </c>
      <c r="E855" s="7"/>
      <c r="N855" s="8"/>
      <c r="O855" s="6"/>
      <c r="P855" s="6"/>
    </row>
    <row r="856" spans="1:16" x14ac:dyDescent="0.25">
      <c r="A856" s="9">
        <v>18444</v>
      </c>
      <c r="B856" s="16">
        <v>9.8826950510000007</v>
      </c>
      <c r="C856" s="7">
        <f>B856/B857-1</f>
        <v>2.8248587539466685E-2</v>
      </c>
      <c r="E856" s="7"/>
      <c r="N856" s="8"/>
      <c r="O856" s="6"/>
      <c r="P856" s="6"/>
    </row>
    <row r="857" spans="1:16" x14ac:dyDescent="0.25">
      <c r="A857" s="9">
        <v>18414</v>
      </c>
      <c r="B857" s="16">
        <v>9.6111924399999999</v>
      </c>
      <c r="C857" s="7">
        <f>B857/B858-1</f>
        <v>0</v>
      </c>
      <c r="E857" s="7"/>
      <c r="N857" s="8"/>
      <c r="O857" s="6"/>
      <c r="P857" s="6"/>
    </row>
    <row r="858" spans="1:16" x14ac:dyDescent="0.25">
      <c r="A858" s="9">
        <v>18383</v>
      </c>
      <c r="B858" s="16">
        <v>9.6111924399999999</v>
      </c>
      <c r="C858" s="7">
        <f>B858/B859-1</f>
        <v>2.9069767408868019E-2</v>
      </c>
      <c r="E858" s="7"/>
      <c r="N858" s="8"/>
      <c r="O858" s="6"/>
      <c r="P858" s="6"/>
    </row>
    <row r="859" spans="1:16" x14ac:dyDescent="0.25">
      <c r="A859" s="9">
        <v>18353</v>
      </c>
      <c r="B859" s="16">
        <v>9.3396898289999992</v>
      </c>
      <c r="C859" s="7">
        <f>B859/B860-1</f>
        <v>-5.7803467931196728E-3</v>
      </c>
      <c r="E859" s="7"/>
      <c r="N859" s="8"/>
      <c r="O859" s="6"/>
      <c r="P859" s="6"/>
    </row>
    <row r="860" spans="1:16" x14ac:dyDescent="0.25">
      <c r="A860" s="9">
        <v>18322</v>
      </c>
      <c r="B860" s="16">
        <v>9.3939903509999994</v>
      </c>
      <c r="C860" s="7">
        <f>B860/B861-1</f>
        <v>-1.7045454568046625E-2</v>
      </c>
      <c r="E860" s="7"/>
      <c r="N860" s="8"/>
      <c r="O860" s="6"/>
      <c r="P860" s="6"/>
    </row>
    <row r="861" spans="1:16" x14ac:dyDescent="0.25">
      <c r="A861" s="9">
        <v>18294</v>
      </c>
      <c r="B861" s="16">
        <v>9.5568919179999998</v>
      </c>
      <c r="C861" s="7">
        <f>B861/B862-1</f>
        <v>5.7142857924599166E-3</v>
      </c>
      <c r="E861" s="7"/>
      <c r="N861" s="8"/>
      <c r="O861" s="6"/>
      <c r="P861" s="6"/>
    </row>
    <row r="862" spans="1:16" x14ac:dyDescent="0.25">
      <c r="A862" s="9">
        <v>18263</v>
      </c>
      <c r="B862" s="16">
        <v>9.5025913949999996</v>
      </c>
      <c r="C862" s="7">
        <f>B862/B863-1</f>
        <v>0</v>
      </c>
      <c r="E862" s="7"/>
      <c r="N862" s="8"/>
      <c r="O862" s="6"/>
      <c r="P862" s="6"/>
    </row>
    <row r="863" spans="1:16" x14ac:dyDescent="0.25">
      <c r="A863" s="9">
        <v>18232</v>
      </c>
      <c r="B863" s="16">
        <v>9.5025913949999996</v>
      </c>
      <c r="C863" s="7">
        <f>B863/B864-1</f>
        <v>-7.407407438082747E-2</v>
      </c>
      <c r="E863" s="7"/>
      <c r="N863" s="8"/>
      <c r="O863" s="6"/>
      <c r="P863" s="6"/>
    </row>
    <row r="864" spans="1:16" x14ac:dyDescent="0.25">
      <c r="A864" s="9">
        <v>18202</v>
      </c>
      <c r="B864" s="16">
        <v>10.26279871</v>
      </c>
      <c r="C864" s="7">
        <f>B864/B865-1</f>
        <v>0.11834319557061601</v>
      </c>
      <c r="E864" s="7"/>
      <c r="N864" s="8"/>
      <c r="O864" s="6"/>
      <c r="P864" s="6"/>
    </row>
    <row r="865" spans="1:16" x14ac:dyDescent="0.25">
      <c r="A865" s="9">
        <v>18171</v>
      </c>
      <c r="B865" s="16">
        <v>9.1767882620000005</v>
      </c>
      <c r="C865" s="7">
        <f>B865/B866-1</f>
        <v>2.4242424237689297E-2</v>
      </c>
      <c r="E865" s="7"/>
      <c r="N865" s="8"/>
      <c r="O865" s="6"/>
      <c r="P865" s="6"/>
    </row>
    <row r="866" spans="1:16" x14ac:dyDescent="0.25">
      <c r="A866" s="9">
        <v>18141</v>
      </c>
      <c r="B866" s="16">
        <v>8.9595861729999999</v>
      </c>
      <c r="C866" s="7">
        <f>B866/B867-1</f>
        <v>4.4303797489747776E-2</v>
      </c>
      <c r="E866" s="7"/>
      <c r="N866" s="8"/>
      <c r="O866" s="6"/>
      <c r="P866" s="6"/>
    </row>
    <row r="867" spans="1:16" x14ac:dyDescent="0.25">
      <c r="A867" s="9">
        <v>18110</v>
      </c>
      <c r="B867" s="16">
        <v>8.5794825170000006</v>
      </c>
      <c r="C867" s="7">
        <f>B867/B868-1</f>
        <v>-2.4691358020480836E-2</v>
      </c>
      <c r="E867" s="7"/>
      <c r="N867" s="8"/>
      <c r="O867" s="6"/>
      <c r="P867" s="6"/>
    </row>
    <row r="868" spans="1:16" x14ac:dyDescent="0.25">
      <c r="A868" s="9">
        <v>18079</v>
      </c>
      <c r="B868" s="16">
        <v>8.7966846059999995</v>
      </c>
      <c r="C868" s="7">
        <f>B868/B869-1</f>
        <v>-4.7058823521765047E-2</v>
      </c>
      <c r="E868" s="7"/>
      <c r="N868" s="8"/>
      <c r="O868" s="6"/>
      <c r="P868" s="6"/>
    </row>
    <row r="869" spans="1:16" x14ac:dyDescent="0.25">
      <c r="A869" s="9">
        <v>18049</v>
      </c>
      <c r="B869" s="16">
        <v>9.2310887840000007</v>
      </c>
      <c r="C869" s="7">
        <f>B869/B870-1</f>
        <v>-1.7341040485809867E-2</v>
      </c>
      <c r="E869" s="7"/>
      <c r="N869" s="8"/>
      <c r="O869" s="6"/>
      <c r="P869" s="6"/>
    </row>
    <row r="870" spans="1:16" x14ac:dyDescent="0.25">
      <c r="A870" s="9">
        <v>18018</v>
      </c>
      <c r="B870" s="16">
        <v>9.3939903509999994</v>
      </c>
      <c r="C870" s="7">
        <f>B870/B871-1</f>
        <v>-4.945054941774718E-2</v>
      </c>
      <c r="E870" s="7"/>
      <c r="N870" s="8"/>
      <c r="O870" s="6"/>
      <c r="P870" s="6"/>
    </row>
    <row r="871" spans="1:16" x14ac:dyDescent="0.25">
      <c r="A871" s="9">
        <v>17988</v>
      </c>
      <c r="B871" s="16">
        <v>9.8826950510000007</v>
      </c>
      <c r="C871" s="7">
        <f>B871/B872-1</f>
        <v>-2.1505376340892002E-2</v>
      </c>
      <c r="E871" s="7"/>
      <c r="N871" s="8"/>
      <c r="O871" s="6"/>
      <c r="P871" s="6"/>
    </row>
    <row r="872" spans="1:16" x14ac:dyDescent="0.25">
      <c r="A872" s="9">
        <v>17957</v>
      </c>
      <c r="B872" s="16">
        <v>10.099897139999999</v>
      </c>
      <c r="C872" s="7">
        <f>B872/B873-1</f>
        <v>-2.1052631670772537E-2</v>
      </c>
      <c r="E872" s="7"/>
      <c r="N872" s="8"/>
      <c r="O872" s="6"/>
      <c r="P872" s="6"/>
    </row>
    <row r="873" spans="1:16" x14ac:dyDescent="0.25">
      <c r="A873" s="9">
        <v>17929</v>
      </c>
      <c r="B873" s="16">
        <v>10.31709923</v>
      </c>
      <c r="C873" s="7">
        <f>B873/B874-1</f>
        <v>1.0638298414233693E-2</v>
      </c>
      <c r="E873" s="7"/>
      <c r="N873" s="8"/>
      <c r="O873" s="6"/>
      <c r="P873" s="6"/>
    </row>
    <row r="874" spans="1:16" x14ac:dyDescent="0.25">
      <c r="A874" s="9">
        <v>17898</v>
      </c>
      <c r="B874" s="16">
        <v>10.208498179999999</v>
      </c>
      <c r="C874" s="7">
        <f>B874/B875-1</f>
        <v>5.347593361699543E-3</v>
      </c>
      <c r="E874" s="7"/>
      <c r="N874" s="8"/>
      <c r="O874" s="6"/>
      <c r="P874" s="6"/>
    </row>
    <row r="875" spans="1:16" x14ac:dyDescent="0.25">
      <c r="A875" s="9">
        <v>17867</v>
      </c>
      <c r="B875" s="16">
        <v>10.154197659999999</v>
      </c>
      <c r="C875" s="7">
        <f>B875/B876-1</f>
        <v>5.3763438624485627E-3</v>
      </c>
      <c r="E875" s="7"/>
      <c r="N875" s="8"/>
      <c r="O875" s="6"/>
      <c r="P875" s="6"/>
    </row>
    <row r="876" spans="1:16" x14ac:dyDescent="0.25">
      <c r="A876" s="9">
        <v>17837</v>
      </c>
      <c r="B876" s="16">
        <v>10.099897139999999</v>
      </c>
      <c r="C876" s="7">
        <f>B876/B877-1</f>
        <v>5.4054051794087954E-3</v>
      </c>
      <c r="E876" s="7"/>
      <c r="N876" s="8"/>
      <c r="O876" s="6"/>
      <c r="P876" s="6"/>
    </row>
    <row r="877" spans="1:16" x14ac:dyDescent="0.25">
      <c r="A877" s="9">
        <v>17806</v>
      </c>
      <c r="B877" s="16">
        <v>10.04559662</v>
      </c>
      <c r="C877" s="7">
        <f>B877/B878-1</f>
        <v>-3.1413612227221388E-2</v>
      </c>
      <c r="E877" s="7"/>
      <c r="N877" s="8"/>
      <c r="O877" s="6"/>
      <c r="P877" s="6"/>
    </row>
    <row r="878" spans="1:16" x14ac:dyDescent="0.25">
      <c r="A878" s="9">
        <v>17776</v>
      </c>
      <c r="B878" s="16">
        <v>10.37139975</v>
      </c>
      <c r="C878" s="7">
        <f>B878/B879-1</f>
        <v>1.0582010138636022E-2</v>
      </c>
      <c r="E878" s="7"/>
      <c r="N878" s="8"/>
      <c r="O878" s="6"/>
      <c r="P878" s="6"/>
    </row>
    <row r="879" spans="1:16" x14ac:dyDescent="0.25">
      <c r="A879" s="9">
        <v>17745</v>
      </c>
      <c r="B879" s="16">
        <v>10.26279871</v>
      </c>
      <c r="C879" s="7">
        <f>B879/B880-1</f>
        <v>0</v>
      </c>
      <c r="E879" s="7"/>
      <c r="N879" s="8"/>
      <c r="O879" s="6"/>
      <c r="P879" s="6"/>
    </row>
    <row r="880" spans="1:16" x14ac:dyDescent="0.25">
      <c r="A880" s="9">
        <v>17714</v>
      </c>
      <c r="B880" s="16">
        <v>10.26279871</v>
      </c>
      <c r="C880" s="7">
        <f>B880/B881-1</f>
        <v>2.1621621713096451E-2</v>
      </c>
      <c r="E880" s="7"/>
      <c r="N880" s="8"/>
      <c r="O880" s="6"/>
      <c r="P880" s="6"/>
    </row>
    <row r="881" spans="1:16" x14ac:dyDescent="0.25">
      <c r="A881" s="9">
        <v>17684</v>
      </c>
      <c r="B881" s="16">
        <v>10.04559662</v>
      </c>
      <c r="C881" s="7">
        <f>B881/B882-1</f>
        <v>1.6483516708685197E-2</v>
      </c>
      <c r="E881" s="7"/>
      <c r="N881" s="8"/>
      <c r="O881" s="6"/>
      <c r="P881" s="6"/>
    </row>
    <row r="882" spans="1:16" x14ac:dyDescent="0.25">
      <c r="A882" s="9">
        <v>17653</v>
      </c>
      <c r="B882" s="16">
        <v>9.8826950510000007</v>
      </c>
      <c r="C882" s="7">
        <f>B882/B883-1</f>
        <v>2.2471910108872173E-2</v>
      </c>
      <c r="E882" s="7"/>
      <c r="N882" s="8"/>
      <c r="O882" s="6"/>
      <c r="P882" s="6"/>
    </row>
    <row r="883" spans="1:16" x14ac:dyDescent="0.25">
      <c r="A883" s="9">
        <v>17623</v>
      </c>
      <c r="B883" s="16">
        <v>9.6654929620000001</v>
      </c>
      <c r="C883" s="7">
        <f>B883/B884-1</f>
        <v>-1.6574585657844421E-2</v>
      </c>
      <c r="E883" s="7"/>
      <c r="N883" s="8"/>
      <c r="O883" s="6"/>
      <c r="P883" s="6"/>
    </row>
    <row r="884" spans="1:16" x14ac:dyDescent="0.25">
      <c r="A884" s="9">
        <v>17591</v>
      </c>
      <c r="B884" s="16">
        <v>9.8283945290000005</v>
      </c>
      <c r="C884" s="7">
        <f>B884/B885-1</f>
        <v>0</v>
      </c>
      <c r="E884" s="7"/>
      <c r="N884" s="8"/>
      <c r="O884" s="6"/>
      <c r="P884" s="6"/>
    </row>
    <row r="885" spans="1:16" x14ac:dyDescent="0.25">
      <c r="A885" s="9">
        <v>17563</v>
      </c>
      <c r="B885" s="16">
        <v>9.8283945290000005</v>
      </c>
      <c r="C885" s="7">
        <f>B885/B886-1</f>
        <v>3.5443038017624717E-2</v>
      </c>
      <c r="E885" s="7"/>
      <c r="N885" s="8"/>
      <c r="O885" s="6"/>
      <c r="P885" s="6"/>
    </row>
    <row r="886" spans="1:16" x14ac:dyDescent="0.25">
      <c r="A886" s="9">
        <v>17532</v>
      </c>
      <c r="B886" s="16">
        <v>9.4919702659999992</v>
      </c>
      <c r="C886" s="7">
        <f>B886/B887-1</f>
        <v>4.2904290354344177E-2</v>
      </c>
      <c r="E886" s="7"/>
      <c r="N886" s="8"/>
      <c r="O886" s="6"/>
      <c r="P886" s="6"/>
    </row>
    <row r="887" spans="1:16" x14ac:dyDescent="0.25">
      <c r="A887" s="9">
        <v>17501</v>
      </c>
      <c r="B887" s="16">
        <v>9.1014778189999994</v>
      </c>
      <c r="C887" s="7">
        <f>B887/B888-1</f>
        <v>3.6251710073385901E-2</v>
      </c>
      <c r="E887" s="7"/>
      <c r="N887" s="8"/>
      <c r="O887" s="6"/>
      <c r="P887" s="6"/>
    </row>
    <row r="888" spans="1:16" x14ac:dyDescent="0.25">
      <c r="A888" s="9">
        <v>17471</v>
      </c>
      <c r="B888" s="16">
        <v>8.7830762839999998</v>
      </c>
      <c r="C888" s="7">
        <f>B888/B889-1</f>
        <v>-9.4850948903740795E-3</v>
      </c>
      <c r="E888" s="7"/>
      <c r="N888" s="8"/>
      <c r="O888" s="6"/>
      <c r="P888" s="6"/>
    </row>
    <row r="889" spans="1:16" x14ac:dyDescent="0.25">
      <c r="A889" s="9">
        <v>17440</v>
      </c>
      <c r="B889" s="16">
        <v>8.8671823500000002</v>
      </c>
      <c r="C889" s="7">
        <f>B889/B890-1</f>
        <v>-1.270903007396984E-2</v>
      </c>
      <c r="E889" s="7"/>
      <c r="N889" s="8"/>
      <c r="O889" s="6"/>
      <c r="P889" s="6"/>
    </row>
    <row r="890" spans="1:16" x14ac:dyDescent="0.25">
      <c r="A890" s="9">
        <v>17410</v>
      </c>
      <c r="B890" s="16">
        <v>8.9813262960000007</v>
      </c>
      <c r="C890" s="7">
        <f>B890/B891-1</f>
        <v>1.0818120364829653E-2</v>
      </c>
      <c r="E890" s="7"/>
      <c r="N890" s="8"/>
      <c r="O890" s="6"/>
      <c r="P890" s="6"/>
    </row>
    <row r="891" spans="1:16" x14ac:dyDescent="0.25">
      <c r="A891" s="9">
        <v>17379</v>
      </c>
      <c r="B891" s="16">
        <v>8.8852050780000003</v>
      </c>
      <c r="C891" s="7">
        <f>B891/B892-1</f>
        <v>-4.7106325903339963E-3</v>
      </c>
      <c r="E891" s="7"/>
      <c r="N891" s="8"/>
      <c r="O891" s="6"/>
      <c r="P891" s="6"/>
    </row>
    <row r="892" spans="1:16" x14ac:dyDescent="0.25">
      <c r="A892" s="9">
        <v>17348</v>
      </c>
      <c r="B892" s="16">
        <v>8.9272581110000004</v>
      </c>
      <c r="C892" s="7">
        <f>B892/B893-1</f>
        <v>-2.3653088123248733E-2</v>
      </c>
      <c r="E892" s="7"/>
      <c r="N892" s="8"/>
      <c r="O892" s="6"/>
      <c r="P892" s="6"/>
    </row>
    <row r="893" spans="1:16" x14ac:dyDescent="0.25">
      <c r="A893" s="9">
        <v>17318</v>
      </c>
      <c r="B893" s="16">
        <v>9.1435308519999996</v>
      </c>
      <c r="C893" s="7">
        <f>B893/B894-1</f>
        <v>-1.9329896849581973E-2</v>
      </c>
      <c r="E893" s="7"/>
      <c r="N893" s="8"/>
      <c r="O893" s="6"/>
      <c r="P893" s="6"/>
    </row>
    <row r="894" spans="1:16" x14ac:dyDescent="0.25">
      <c r="A894" s="9">
        <v>17287</v>
      </c>
      <c r="B894" s="16">
        <v>9.3237581350000003</v>
      </c>
      <c r="C894" s="7">
        <f>B894/B895-1</f>
        <v>2.5839792773179049E-3</v>
      </c>
      <c r="E894" s="7"/>
      <c r="N894" s="8"/>
      <c r="O894" s="6"/>
      <c r="P894" s="6"/>
    </row>
    <row r="895" spans="1:16" x14ac:dyDescent="0.25">
      <c r="A895" s="9">
        <v>17257</v>
      </c>
      <c r="B895" s="16">
        <v>9.2997278310000002</v>
      </c>
      <c r="C895" s="7">
        <f>B895/B896-1</f>
        <v>-8.3279948183131447E-3</v>
      </c>
      <c r="E895" s="7"/>
      <c r="N895" s="8"/>
      <c r="O895" s="6"/>
      <c r="P895" s="6"/>
    </row>
    <row r="896" spans="1:16" x14ac:dyDescent="0.25">
      <c r="A896" s="9">
        <v>17226</v>
      </c>
      <c r="B896" s="16">
        <v>9.3778263200000005</v>
      </c>
      <c r="C896" s="7">
        <f>B896/B897-1</f>
        <v>2.1596858651006245E-2</v>
      </c>
      <c r="E896" s="7"/>
      <c r="N896" s="8"/>
      <c r="O896" s="6"/>
      <c r="P896" s="6"/>
    </row>
    <row r="897" spans="1:16" x14ac:dyDescent="0.25">
      <c r="A897" s="9">
        <v>17198</v>
      </c>
      <c r="B897" s="16">
        <v>9.1795763079999997</v>
      </c>
      <c r="C897" s="7">
        <f>B897/B898-1</f>
        <v>2.4815559985795321E-2</v>
      </c>
      <c r="E897" s="7"/>
      <c r="N897" s="8"/>
      <c r="O897" s="6"/>
      <c r="P897" s="6"/>
    </row>
    <row r="898" spans="1:16" x14ac:dyDescent="0.25">
      <c r="A898" s="9">
        <v>17167</v>
      </c>
      <c r="B898" s="16">
        <v>8.9572959920000006</v>
      </c>
      <c r="C898" s="7">
        <f>B898/B899-1</f>
        <v>-6.6622251633369212E-3</v>
      </c>
      <c r="E898" s="7"/>
      <c r="N898" s="8"/>
      <c r="O898" s="6"/>
      <c r="P898" s="6"/>
    </row>
    <row r="899" spans="1:16" x14ac:dyDescent="0.25">
      <c r="A899" s="9">
        <v>17136</v>
      </c>
      <c r="B899" s="16">
        <v>9.0173717530000008</v>
      </c>
      <c r="C899" s="7">
        <f>B899/B900-1</f>
        <v>-2.5324675366928062E-2</v>
      </c>
      <c r="E899" s="7"/>
      <c r="N899" s="8"/>
      <c r="O899" s="6"/>
      <c r="P899" s="6"/>
    </row>
    <row r="900" spans="1:16" x14ac:dyDescent="0.25">
      <c r="A900" s="9">
        <v>17106</v>
      </c>
      <c r="B900" s="16">
        <v>9.251667222</v>
      </c>
      <c r="C900" s="7">
        <f>B900/B901-1</f>
        <v>-4.7029702972081755E-2</v>
      </c>
      <c r="E900" s="7"/>
      <c r="N900" s="8"/>
      <c r="O900" s="6"/>
      <c r="P900" s="6"/>
    </row>
    <row r="901" spans="1:16" x14ac:dyDescent="0.25">
      <c r="A901" s="9">
        <v>17075</v>
      </c>
      <c r="B901" s="16">
        <v>9.7082430070000001</v>
      </c>
      <c r="C901" s="7">
        <f>B901/B902-1</f>
        <v>-2.1791767529350192E-2</v>
      </c>
      <c r="E901" s="7"/>
      <c r="N901" s="8"/>
      <c r="O901" s="6"/>
      <c r="P901" s="6"/>
    </row>
    <row r="902" spans="1:16" x14ac:dyDescent="0.25">
      <c r="A902" s="9">
        <v>17045</v>
      </c>
      <c r="B902" s="16">
        <v>9.9245157469999992</v>
      </c>
      <c r="C902" s="7">
        <f>B902/B903-1</f>
        <v>6.0569350717121218E-4</v>
      </c>
      <c r="E902" s="7"/>
      <c r="N902" s="8"/>
      <c r="O902" s="6"/>
      <c r="P902" s="6"/>
    </row>
    <row r="903" spans="1:16" x14ac:dyDescent="0.25">
      <c r="A903" s="9">
        <v>17014</v>
      </c>
      <c r="B903" s="16">
        <v>9.9185081709999992</v>
      </c>
      <c r="C903" s="7">
        <f>B903/B904-1</f>
        <v>-1.3739545829269617E-2</v>
      </c>
      <c r="E903" s="7"/>
      <c r="N903" s="8"/>
      <c r="O903" s="6"/>
      <c r="P903" s="6"/>
    </row>
    <row r="904" spans="1:16" x14ac:dyDescent="0.25">
      <c r="A904" s="9">
        <v>16983</v>
      </c>
      <c r="B904" s="16">
        <v>10.05668242</v>
      </c>
      <c r="C904" s="7">
        <f>B904/B905-1</f>
        <v>5.4054048974301327E-3</v>
      </c>
      <c r="E904" s="7"/>
      <c r="N904" s="8"/>
      <c r="O904" s="6"/>
      <c r="P904" s="6"/>
    </row>
    <row r="905" spans="1:16" x14ac:dyDescent="0.25">
      <c r="A905" s="9">
        <v>16953</v>
      </c>
      <c r="B905" s="16">
        <v>10.00261424</v>
      </c>
      <c r="C905" s="7">
        <f>B905/B906-1</f>
        <v>-5.9701491350722113E-3</v>
      </c>
      <c r="E905" s="7"/>
      <c r="N905" s="8"/>
      <c r="O905" s="6"/>
      <c r="P905" s="6"/>
    </row>
    <row r="906" spans="1:16" x14ac:dyDescent="0.25">
      <c r="A906" s="9">
        <v>16922</v>
      </c>
      <c r="B906" s="16">
        <v>10.06269</v>
      </c>
      <c r="C906" s="7">
        <f>B906/B907-1</f>
        <v>1.1954570393848396E-3</v>
      </c>
      <c r="E906" s="7"/>
      <c r="N906" s="8"/>
      <c r="O906" s="6"/>
      <c r="P906" s="6"/>
    </row>
    <row r="907" spans="1:16" x14ac:dyDescent="0.25">
      <c r="A907" s="9">
        <v>16892</v>
      </c>
      <c r="B907" s="16">
        <v>10.05067485</v>
      </c>
      <c r="C907" s="7">
        <f>B907/B908-1</f>
        <v>-5.9417705289439571E-3</v>
      </c>
      <c r="E907" s="7"/>
      <c r="N907" s="8"/>
      <c r="O907" s="6"/>
      <c r="P907" s="6"/>
    </row>
    <row r="908" spans="1:16" x14ac:dyDescent="0.25">
      <c r="A908" s="9">
        <v>16861</v>
      </c>
      <c r="B908" s="16">
        <v>10.11075061</v>
      </c>
      <c r="C908" s="7">
        <f>B908/B909-1</f>
        <v>-8.2498521286223925E-3</v>
      </c>
      <c r="E908" s="7"/>
      <c r="N908" s="8"/>
      <c r="O908" s="6"/>
      <c r="P908" s="6"/>
    </row>
    <row r="909" spans="1:16" x14ac:dyDescent="0.25">
      <c r="A909" s="9">
        <v>16833</v>
      </c>
      <c r="B909" s="16">
        <v>10.19485667</v>
      </c>
      <c r="C909" s="7">
        <f>B909/B910-1</f>
        <v>7.4730842104967277E-2</v>
      </c>
      <c r="E909" s="7"/>
      <c r="N909" s="8"/>
      <c r="O909" s="6"/>
      <c r="P909" s="6"/>
    </row>
    <row r="910" spans="1:16" x14ac:dyDescent="0.25">
      <c r="A910" s="9">
        <v>16802</v>
      </c>
      <c r="B910" s="16">
        <v>9.4859626899999991</v>
      </c>
      <c r="C910" s="7">
        <f>B910/B911-1</f>
        <v>6.4733647973929553E-2</v>
      </c>
      <c r="E910" s="7"/>
      <c r="N910" s="8"/>
      <c r="O910" s="6"/>
      <c r="P910" s="6"/>
    </row>
    <row r="911" spans="1:16" x14ac:dyDescent="0.25">
      <c r="A911" s="9">
        <v>16771</v>
      </c>
      <c r="B911" s="16">
        <v>8.9092353830000004</v>
      </c>
      <c r="C911" s="7">
        <f>B911/B912-1</f>
        <v>-3.5133376668977534E-2</v>
      </c>
      <c r="E911" s="7"/>
      <c r="N911" s="8"/>
      <c r="O911" s="6"/>
      <c r="P911" s="6"/>
    </row>
    <row r="912" spans="1:16" x14ac:dyDescent="0.25">
      <c r="A912" s="9">
        <v>16741</v>
      </c>
      <c r="B912" s="16">
        <v>9.2336444929999999</v>
      </c>
      <c r="C912" s="7">
        <f>B912/B913-1</f>
        <v>2.3984010632371655E-2</v>
      </c>
      <c r="E912" s="7"/>
      <c r="N912" s="8"/>
      <c r="O912" s="6"/>
      <c r="P912" s="6"/>
    </row>
    <row r="913" spans="1:16" x14ac:dyDescent="0.25">
      <c r="A913" s="9">
        <v>16710</v>
      </c>
      <c r="B913" s="16">
        <v>9.0173717530000008</v>
      </c>
      <c r="C913" s="7">
        <f>B913/B914-1</f>
        <v>-0.12375948628143441</v>
      </c>
      <c r="E913" s="7"/>
      <c r="N913" s="8"/>
      <c r="O913" s="6"/>
      <c r="P913" s="6"/>
    </row>
    <row r="914" spans="1:16" x14ac:dyDescent="0.25">
      <c r="A914" s="9">
        <v>16680</v>
      </c>
      <c r="B914" s="16">
        <v>10.290977890000001</v>
      </c>
      <c r="C914" s="7">
        <f>B914/B915-1</f>
        <v>-7.5318656298680731E-3</v>
      </c>
      <c r="E914" s="7"/>
      <c r="N914" s="8"/>
      <c r="O914" s="6"/>
      <c r="P914" s="6"/>
    </row>
    <row r="915" spans="1:16" x14ac:dyDescent="0.25">
      <c r="A915" s="9">
        <v>16649</v>
      </c>
      <c r="B915" s="16">
        <v>10.369076379999999</v>
      </c>
      <c r="C915" s="7">
        <f>B915/B916-1</f>
        <v>-2.5409372748261383E-2</v>
      </c>
      <c r="E915" s="7"/>
      <c r="N915" s="8"/>
      <c r="O915" s="6"/>
      <c r="P915" s="6"/>
    </row>
    <row r="916" spans="1:16" x14ac:dyDescent="0.25">
      <c r="A916" s="9">
        <v>16618</v>
      </c>
      <c r="B916" s="16">
        <v>10.6394173</v>
      </c>
      <c r="C916" s="7">
        <f>B916/B917-1</f>
        <v>-6.3953489200733515E-2</v>
      </c>
      <c r="E916" s="7"/>
      <c r="N916" s="8"/>
      <c r="O916" s="6"/>
      <c r="P916" s="6"/>
    </row>
    <row r="917" spans="1:16" x14ac:dyDescent="0.25">
      <c r="A917" s="9">
        <v>16588</v>
      </c>
      <c r="B917" s="16">
        <v>11.36633402</v>
      </c>
      <c r="C917" s="7">
        <f>B917/B918-1</f>
        <v>1.2306046845916851E-2</v>
      </c>
      <c r="E917" s="7"/>
      <c r="N917" s="8"/>
      <c r="O917" s="6"/>
      <c r="P917" s="6"/>
    </row>
    <row r="918" spans="1:16" x14ac:dyDescent="0.25">
      <c r="A918" s="9">
        <v>16557</v>
      </c>
      <c r="B918" s="16">
        <v>11.22815976</v>
      </c>
      <c r="C918" s="7">
        <f>B918/B919-1</f>
        <v>-5.3475970387317773E-4</v>
      </c>
      <c r="E918" s="7"/>
      <c r="N918" s="8"/>
      <c r="O918" s="6"/>
      <c r="P918" s="6"/>
    </row>
    <row r="919" spans="1:16" x14ac:dyDescent="0.25">
      <c r="A919" s="9">
        <v>16527</v>
      </c>
      <c r="B919" s="16">
        <v>11.234167340000001</v>
      </c>
      <c r="C919" s="7">
        <f>B919/B920-1</f>
        <v>6.4585572811741709E-3</v>
      </c>
      <c r="E919" s="7"/>
      <c r="N919" s="8"/>
      <c r="O919" s="6"/>
      <c r="P919" s="6"/>
    </row>
    <row r="920" spans="1:16" x14ac:dyDescent="0.25">
      <c r="A920" s="9">
        <v>16496</v>
      </c>
      <c r="B920" s="16">
        <v>11.162076430000001</v>
      </c>
      <c r="C920" s="7">
        <f>B920/B921-1</f>
        <v>1.0331702353054251E-2</v>
      </c>
      <c r="E920" s="7"/>
      <c r="N920" s="8"/>
      <c r="O920" s="6"/>
      <c r="P920" s="6"/>
    </row>
    <row r="921" spans="1:16" x14ac:dyDescent="0.25">
      <c r="A921" s="9">
        <v>16468</v>
      </c>
      <c r="B921" s="16">
        <v>11.04793248</v>
      </c>
      <c r="C921" s="7">
        <f>B921/B922-1</f>
        <v>1.7708909255381711E-2</v>
      </c>
      <c r="E921" s="7"/>
      <c r="N921" s="8"/>
      <c r="O921" s="6"/>
      <c r="P921" s="6"/>
    </row>
    <row r="922" spans="1:16" x14ac:dyDescent="0.25">
      <c r="A922" s="9">
        <v>16437</v>
      </c>
      <c r="B922" s="16">
        <v>10.85569005</v>
      </c>
      <c r="C922" s="7">
        <f>B922/B923-1</f>
        <v>1.2892377553473944E-2</v>
      </c>
      <c r="E922" s="7"/>
      <c r="N922" s="8"/>
      <c r="O922" s="6"/>
      <c r="P922" s="6"/>
    </row>
    <row r="923" spans="1:16" x14ac:dyDescent="0.25">
      <c r="A923" s="9">
        <v>16406</v>
      </c>
      <c r="B923" s="16">
        <v>10.71751579</v>
      </c>
      <c r="C923" s="7">
        <f>B923/B924-1</f>
        <v>-1.6787914240561363E-3</v>
      </c>
      <c r="E923" s="7"/>
      <c r="N923" s="8"/>
      <c r="O923" s="6"/>
      <c r="P923" s="6"/>
    </row>
    <row r="924" spans="1:16" x14ac:dyDescent="0.25">
      <c r="A924" s="9">
        <v>16376</v>
      </c>
      <c r="B924" s="16">
        <v>10.73553852</v>
      </c>
      <c r="C924" s="7">
        <f>B924/B925-1</f>
        <v>-3.1960996674016307E-2</v>
      </c>
      <c r="E924" s="7"/>
      <c r="N924" s="8"/>
      <c r="O924" s="6"/>
      <c r="P924" s="6"/>
    </row>
    <row r="925" spans="1:16" x14ac:dyDescent="0.25">
      <c r="A925" s="9">
        <v>16345</v>
      </c>
      <c r="B925" s="16">
        <v>11.08998551</v>
      </c>
      <c r="C925" s="7">
        <f>B925/B926-1</f>
        <v>-1.2306045955299161E-2</v>
      </c>
      <c r="E925" s="7"/>
      <c r="N925" s="8"/>
      <c r="O925" s="6"/>
      <c r="P925" s="6"/>
    </row>
    <row r="926" spans="1:16" x14ac:dyDescent="0.25">
      <c r="A926" s="9">
        <v>16315</v>
      </c>
      <c r="B926" s="16">
        <v>11.22815976</v>
      </c>
      <c r="C926" s="7">
        <f>B926/B927-1</f>
        <v>6.4620352356465904E-3</v>
      </c>
      <c r="E926" s="7"/>
      <c r="N926" s="8"/>
      <c r="O926" s="6"/>
      <c r="P926" s="6"/>
    </row>
    <row r="927" spans="1:16" x14ac:dyDescent="0.25">
      <c r="A927" s="9">
        <v>16284</v>
      </c>
      <c r="B927" s="16">
        <v>11.15606885</v>
      </c>
      <c r="C927" s="7">
        <f>B927/B928-1</f>
        <v>-6.4205454447505694E-3</v>
      </c>
      <c r="E927" s="7"/>
      <c r="N927" s="8"/>
      <c r="O927" s="6"/>
      <c r="P927" s="6"/>
    </row>
    <row r="928" spans="1:16" x14ac:dyDescent="0.25">
      <c r="A928" s="9">
        <v>16253</v>
      </c>
      <c r="B928" s="16">
        <v>11.22815976</v>
      </c>
      <c r="C928" s="7">
        <f>B928/B929-1</f>
        <v>-1.1634056529805092E-2</v>
      </c>
      <c r="E928" s="7"/>
      <c r="N928" s="8"/>
      <c r="O928" s="6"/>
      <c r="P928" s="6"/>
    </row>
    <row r="929" spans="1:16" x14ac:dyDescent="0.25">
      <c r="A929" s="9">
        <v>16223</v>
      </c>
      <c r="B929" s="16">
        <v>11.36032644</v>
      </c>
      <c r="C929" s="7">
        <f>B929/B930-1</f>
        <v>-1.7151766989437545E-2</v>
      </c>
      <c r="E929" s="7"/>
      <c r="N929" s="8"/>
      <c r="O929" s="6"/>
      <c r="P929" s="6"/>
    </row>
    <row r="930" spans="1:16" x14ac:dyDescent="0.25">
      <c r="A930" s="9">
        <v>16192</v>
      </c>
      <c r="B930" s="16">
        <v>11.55857645</v>
      </c>
      <c r="C930" s="7">
        <f>B930/B931-1</f>
        <v>5.2002113708238262E-4</v>
      </c>
      <c r="E930" s="7"/>
      <c r="N930" s="8"/>
      <c r="O930" s="6"/>
      <c r="P930" s="6"/>
    </row>
    <row r="931" spans="1:16" x14ac:dyDescent="0.25">
      <c r="A931" s="9">
        <v>16162</v>
      </c>
      <c r="B931" s="16">
        <v>11.55256887</v>
      </c>
      <c r="C931" s="7">
        <f>B931/B932-1</f>
        <v>3.6534444315572401E-3</v>
      </c>
      <c r="E931" s="7"/>
      <c r="N931" s="8"/>
      <c r="O931" s="6"/>
      <c r="P931" s="6"/>
    </row>
    <row r="932" spans="1:16" x14ac:dyDescent="0.25">
      <c r="A932" s="9">
        <v>16130</v>
      </c>
      <c r="B932" s="16">
        <v>11.51051584</v>
      </c>
      <c r="C932" s="7">
        <f>B932/B933-1</f>
        <v>6.8313190123348022E-3</v>
      </c>
      <c r="E932" s="7"/>
      <c r="N932" s="8"/>
      <c r="O932" s="6"/>
      <c r="P932" s="6"/>
    </row>
    <row r="933" spans="1:16" x14ac:dyDescent="0.25">
      <c r="A933" s="9">
        <v>16102</v>
      </c>
      <c r="B933" s="16">
        <v>11.43241735</v>
      </c>
      <c r="C933" s="7">
        <f>B933/B934-1</f>
        <v>8.4790674923909126E-3</v>
      </c>
      <c r="E933" s="7"/>
      <c r="N933" s="8"/>
      <c r="O933" s="6"/>
      <c r="P933" s="6"/>
    </row>
    <row r="934" spans="1:16" x14ac:dyDescent="0.25">
      <c r="A934" s="9">
        <v>16071</v>
      </c>
      <c r="B934" s="16">
        <v>11.336296129999999</v>
      </c>
      <c r="C934" s="7">
        <f>B934/B935-1</f>
        <v>2.1242693869756302E-3</v>
      </c>
      <c r="E934" s="7"/>
      <c r="N934" s="8"/>
      <c r="O934" s="6"/>
      <c r="P934" s="6"/>
    </row>
    <row r="935" spans="1:16" x14ac:dyDescent="0.25">
      <c r="A935" s="9">
        <v>16040</v>
      </c>
      <c r="B935" s="16">
        <v>11.312265829999999</v>
      </c>
      <c r="C935" s="7">
        <f>B935/B936-1</f>
        <v>2.6624067633733706E-3</v>
      </c>
      <c r="E935" s="7"/>
      <c r="N935" s="8"/>
      <c r="O935" s="6"/>
      <c r="P935" s="6"/>
    </row>
    <row r="936" spans="1:16" x14ac:dyDescent="0.25">
      <c r="A936" s="9">
        <v>16010</v>
      </c>
      <c r="B936" s="16">
        <v>11.282227949999999</v>
      </c>
      <c r="C936" s="7">
        <f>B936/B937-1</f>
        <v>1.1308562334661376E-2</v>
      </c>
      <c r="E936" s="7"/>
      <c r="N936" s="8"/>
      <c r="O936" s="6"/>
      <c r="P936" s="6"/>
    </row>
    <row r="937" spans="1:16" x14ac:dyDescent="0.25">
      <c r="A937" s="9">
        <v>15979</v>
      </c>
      <c r="B937" s="16">
        <v>11.15606885</v>
      </c>
      <c r="C937" s="7">
        <f>B937/B938-1</f>
        <v>2.1586612274173689E-3</v>
      </c>
      <c r="E937" s="7"/>
      <c r="N937" s="8"/>
      <c r="O937" s="6"/>
      <c r="P937" s="6"/>
    </row>
    <row r="938" spans="1:16" x14ac:dyDescent="0.25">
      <c r="A938" s="9">
        <v>15949</v>
      </c>
      <c r="B938" s="16">
        <v>11.132038550000001</v>
      </c>
      <c r="C938" s="7">
        <f>B938/B939-1</f>
        <v>1.2015292683586587E-2</v>
      </c>
      <c r="E938" s="7"/>
      <c r="N938" s="8"/>
      <c r="O938" s="6"/>
      <c r="P938" s="6"/>
    </row>
    <row r="939" spans="1:16" x14ac:dyDescent="0.25">
      <c r="A939" s="9">
        <v>15918</v>
      </c>
      <c r="B939" s="16">
        <v>10.99987187</v>
      </c>
      <c r="C939" s="7">
        <f>B939/B940-1</f>
        <v>1.6411380060170622E-3</v>
      </c>
      <c r="E939" s="7"/>
      <c r="N939" s="8"/>
      <c r="O939" s="6"/>
      <c r="P939" s="6"/>
    </row>
    <row r="940" spans="1:16" x14ac:dyDescent="0.25">
      <c r="A940" s="9">
        <v>15887</v>
      </c>
      <c r="B940" s="16">
        <v>10.98184914</v>
      </c>
      <c r="C940" s="7">
        <f>B940/B941-1</f>
        <v>1.6685205456729468E-2</v>
      </c>
      <c r="E940" s="7"/>
      <c r="N940" s="8"/>
      <c r="O940" s="6"/>
      <c r="P940" s="6"/>
    </row>
    <row r="941" spans="1:16" x14ac:dyDescent="0.25">
      <c r="A941" s="9">
        <v>15857</v>
      </c>
      <c r="B941" s="16">
        <v>10.801621859999999</v>
      </c>
      <c r="C941" s="7">
        <f>B941/B942-1</f>
        <v>1.5819208915219596E-2</v>
      </c>
      <c r="E941" s="7"/>
      <c r="N941" s="8"/>
      <c r="O941" s="6"/>
      <c r="P941" s="6"/>
    </row>
    <row r="942" spans="1:16" x14ac:dyDescent="0.25">
      <c r="A942" s="9">
        <v>15826</v>
      </c>
      <c r="B942" s="16">
        <v>10.63340973</v>
      </c>
      <c r="C942" s="7">
        <f>B942/B943-1</f>
        <v>-1.1725293270882786E-2</v>
      </c>
      <c r="E942" s="7"/>
      <c r="N942" s="8"/>
      <c r="O942" s="6"/>
      <c r="P942" s="6"/>
    </row>
    <row r="943" spans="1:16" x14ac:dyDescent="0.25">
      <c r="A943" s="9">
        <v>15796</v>
      </c>
      <c r="B943" s="16">
        <v>10.759568829999999</v>
      </c>
      <c r="C943" s="7">
        <f>B943/B944-1</f>
        <v>-5.5803514617214223E-4</v>
      </c>
      <c r="E943" s="7"/>
      <c r="N943" s="8"/>
      <c r="O943" s="6"/>
      <c r="P943" s="6"/>
    </row>
    <row r="944" spans="1:16" x14ac:dyDescent="0.25">
      <c r="A944" s="9">
        <v>15765</v>
      </c>
      <c r="B944" s="16">
        <v>10.7655764</v>
      </c>
      <c r="C944" s="7">
        <f>B944/B945-1</f>
        <v>-2.5027203363790274E-2</v>
      </c>
      <c r="E944" s="7"/>
      <c r="N944" s="8"/>
      <c r="O944" s="6"/>
      <c r="P944" s="6"/>
    </row>
    <row r="945" spans="1:16" x14ac:dyDescent="0.25">
      <c r="A945" s="9">
        <v>15737</v>
      </c>
      <c r="B945" s="16">
        <v>11.0419249</v>
      </c>
      <c r="C945" s="7">
        <f>B945/B946-1</f>
        <v>1.9412090579573604E-2</v>
      </c>
      <c r="E945" s="7"/>
      <c r="N945" s="8"/>
      <c r="O945" s="6"/>
      <c r="P945" s="6"/>
    </row>
    <row r="946" spans="1:16" x14ac:dyDescent="0.25">
      <c r="A946" s="9">
        <v>15706</v>
      </c>
      <c r="B946" s="16">
        <v>10.831659739999999</v>
      </c>
      <c r="C946" s="7">
        <f>B946/B947-1</f>
        <v>-2.5405405622321742E-2</v>
      </c>
      <c r="E946" s="7"/>
      <c r="N946" s="8"/>
      <c r="O946" s="6"/>
      <c r="P946" s="6"/>
    </row>
    <row r="947" spans="1:16" x14ac:dyDescent="0.25">
      <c r="A947" s="9">
        <v>15675</v>
      </c>
      <c r="B947" s="16">
        <v>11.114015820000001</v>
      </c>
      <c r="C947" s="7">
        <f>B947/B948-1</f>
        <v>5.4347825005303108E-3</v>
      </c>
      <c r="E947" s="7"/>
      <c r="N947" s="8"/>
      <c r="O947" s="6"/>
      <c r="P947" s="6"/>
    </row>
    <row r="948" spans="1:16" x14ac:dyDescent="0.25">
      <c r="A948" s="9">
        <v>15645</v>
      </c>
      <c r="B948" s="16">
        <v>11.05394006</v>
      </c>
      <c r="C948" s="7">
        <f>B948/B949-1</f>
        <v>1.2658227778523656E-2</v>
      </c>
      <c r="E948" s="7"/>
      <c r="N948" s="8"/>
      <c r="O948" s="6"/>
      <c r="P948" s="6"/>
    </row>
    <row r="949" spans="1:16" x14ac:dyDescent="0.25">
      <c r="A949" s="9">
        <v>15614</v>
      </c>
      <c r="B949" s="16">
        <v>10.91576581</v>
      </c>
      <c r="C949" s="7">
        <f>B949/B950-1</f>
        <v>4.3053961064242197E-2</v>
      </c>
      <c r="E949" s="7"/>
      <c r="N949" s="8"/>
      <c r="O949" s="6"/>
      <c r="P949" s="6"/>
    </row>
    <row r="950" spans="1:16" x14ac:dyDescent="0.25">
      <c r="A950" s="9">
        <v>15584</v>
      </c>
      <c r="B950" s="16">
        <v>10.4651976</v>
      </c>
      <c r="C950" s="7">
        <f>B950/B951-1</f>
        <v>3.5056446714196943E-2</v>
      </c>
      <c r="E950" s="7"/>
      <c r="N950" s="8"/>
      <c r="O950" s="6"/>
      <c r="P950" s="6"/>
    </row>
    <row r="951" spans="1:16" x14ac:dyDescent="0.25">
      <c r="A951" s="9">
        <v>15553</v>
      </c>
      <c r="B951" s="16">
        <v>10.11075061</v>
      </c>
      <c r="C951" s="7">
        <f>B951/B952-1</f>
        <v>1.0204082234175349E-2</v>
      </c>
      <c r="E951" s="7"/>
      <c r="N951" s="8"/>
      <c r="O951" s="6"/>
      <c r="P951" s="6"/>
    </row>
    <row r="952" spans="1:16" x14ac:dyDescent="0.25">
      <c r="A952" s="9">
        <v>15522</v>
      </c>
      <c r="B952" s="16">
        <v>10.008621809999999</v>
      </c>
      <c r="C952" s="7">
        <f>B952/B953-1</f>
        <v>3.3498759061023398E-2</v>
      </c>
      <c r="E952" s="7"/>
      <c r="N952" s="8"/>
      <c r="O952" s="6"/>
      <c r="P952" s="6"/>
    </row>
    <row r="953" spans="1:16" x14ac:dyDescent="0.25">
      <c r="A953" s="9">
        <v>15492</v>
      </c>
      <c r="B953" s="16">
        <v>9.684212702</v>
      </c>
      <c r="C953" s="7">
        <f>B953/B954-1</f>
        <v>2.4793388365035085E-2</v>
      </c>
      <c r="E953" s="7"/>
      <c r="N953" s="8"/>
      <c r="O953" s="6"/>
      <c r="P953" s="6"/>
    </row>
    <row r="954" spans="1:16" x14ac:dyDescent="0.25">
      <c r="A954" s="9">
        <v>15461</v>
      </c>
      <c r="B954" s="16">
        <v>9.4499172340000008</v>
      </c>
      <c r="C954" s="7">
        <f>B954/B955-1</f>
        <v>1.1575562795344219E-2</v>
      </c>
      <c r="E954" s="7"/>
      <c r="N954" s="8"/>
      <c r="O954" s="6"/>
      <c r="P954" s="6"/>
    </row>
    <row r="955" spans="1:16" x14ac:dyDescent="0.25">
      <c r="A955" s="9">
        <v>15431</v>
      </c>
      <c r="B955" s="16">
        <v>9.3417808630000003</v>
      </c>
      <c r="C955" s="7">
        <f>B955/B956-1</f>
        <v>-7.6579451800197207E-3</v>
      </c>
      <c r="E955" s="7"/>
      <c r="N955" s="8"/>
      <c r="O955" s="6"/>
      <c r="P955" s="6"/>
    </row>
    <row r="956" spans="1:16" x14ac:dyDescent="0.25">
      <c r="A956" s="9">
        <v>15400</v>
      </c>
      <c r="B956" s="16">
        <v>9.4138717770000007</v>
      </c>
      <c r="C956" s="7">
        <f>B956/B957-1</f>
        <v>1.2928248182998647E-2</v>
      </c>
      <c r="E956" s="7"/>
      <c r="N956" s="8"/>
      <c r="O956" s="6"/>
      <c r="P956" s="6"/>
    </row>
    <row r="957" spans="1:16" x14ac:dyDescent="0.25">
      <c r="A957" s="9">
        <v>15372</v>
      </c>
      <c r="B957" s="16">
        <v>9.2937202550000002</v>
      </c>
      <c r="C957" s="7">
        <f>B957/B958-1</f>
        <v>3.2021347601934869E-2</v>
      </c>
      <c r="E957" s="7"/>
      <c r="N957" s="8"/>
      <c r="O957" s="6"/>
      <c r="P957" s="6"/>
    </row>
    <row r="958" spans="1:16" x14ac:dyDescent="0.25">
      <c r="A958" s="9">
        <v>15341</v>
      </c>
      <c r="B958" s="16">
        <v>9.0053566010000008</v>
      </c>
      <c r="C958" s="7">
        <f>B958/B959-1</f>
        <v>-2.4088541627650506E-2</v>
      </c>
      <c r="E958" s="7"/>
      <c r="N958" s="8"/>
      <c r="O958" s="6"/>
      <c r="P958" s="6"/>
    </row>
    <row r="959" spans="1:16" x14ac:dyDescent="0.25">
      <c r="A959" s="9">
        <v>15310</v>
      </c>
      <c r="B959" s="16">
        <v>9.2276369169999999</v>
      </c>
      <c r="C959" s="7">
        <f>B959/B960-1</f>
        <v>-8.3925113474914159E-3</v>
      </c>
      <c r="E959" s="7"/>
      <c r="N959" s="8"/>
      <c r="O959" s="6"/>
      <c r="P959" s="6"/>
    </row>
    <row r="960" spans="1:16" x14ac:dyDescent="0.25">
      <c r="A960" s="9">
        <v>15280</v>
      </c>
      <c r="B960" s="16">
        <v>9.3057354070000002</v>
      </c>
      <c r="C960" s="7">
        <f>B960/B961-1</f>
        <v>-4.2053184907017371E-2</v>
      </c>
      <c r="E960" s="7"/>
      <c r="N960" s="8"/>
      <c r="O960" s="6"/>
      <c r="P960" s="6"/>
    </row>
    <row r="961" spans="1:16" x14ac:dyDescent="0.25">
      <c r="A961" s="9">
        <v>15249</v>
      </c>
      <c r="B961" s="16">
        <v>9.7142505830000001</v>
      </c>
      <c r="C961" s="7">
        <f>B961/B962-1</f>
        <v>-4.3103448452582738E-3</v>
      </c>
      <c r="E961" s="7"/>
      <c r="N961" s="8"/>
      <c r="O961" s="6"/>
      <c r="P961" s="6"/>
    </row>
    <row r="962" spans="1:16" x14ac:dyDescent="0.25">
      <c r="A962" s="9">
        <v>15219</v>
      </c>
      <c r="B962" s="16">
        <v>9.7563036160000003</v>
      </c>
      <c r="C962" s="7">
        <f>B962/B963-1</f>
        <v>6.9828722057534875E-2</v>
      </c>
      <c r="E962" s="7"/>
      <c r="N962" s="8"/>
      <c r="O962" s="6"/>
      <c r="P962" s="6"/>
    </row>
    <row r="963" spans="1:16" x14ac:dyDescent="0.25">
      <c r="A963" s="9">
        <v>15188</v>
      </c>
      <c r="B963" s="16">
        <v>9.1195005469999995</v>
      </c>
      <c r="C963" s="7">
        <f>B963/B964-1</f>
        <v>9.3085106772992088E-3</v>
      </c>
      <c r="E963" s="7"/>
      <c r="N963" s="8"/>
      <c r="O963" s="6"/>
      <c r="P963" s="6"/>
    </row>
    <row r="964" spans="1:16" x14ac:dyDescent="0.25">
      <c r="A964" s="9">
        <v>15157</v>
      </c>
      <c r="B964" s="16">
        <v>9.0353944810000009</v>
      </c>
      <c r="C964" s="7">
        <f>B964/B965-1</f>
        <v>1.347708890857624E-2</v>
      </c>
      <c r="E964" s="7"/>
      <c r="N964" s="8"/>
      <c r="O964" s="6"/>
      <c r="P964" s="6"/>
    </row>
    <row r="965" spans="1:16" x14ac:dyDescent="0.25">
      <c r="A965" s="9">
        <v>15127</v>
      </c>
      <c r="B965" s="16">
        <v>8.9152429590000004</v>
      </c>
      <c r="C965" s="7">
        <f>B965/B966-1</f>
        <v>1.3661202144475304E-2</v>
      </c>
      <c r="E965" s="7"/>
      <c r="N965" s="8"/>
      <c r="O965" s="6"/>
      <c r="P965" s="6"/>
    </row>
    <row r="966" spans="1:16" x14ac:dyDescent="0.25">
      <c r="A966" s="9">
        <v>15096</v>
      </c>
      <c r="B966" s="16">
        <v>8.795091437</v>
      </c>
      <c r="C966" s="7">
        <f>B966/B967-1</f>
        <v>5.933429815823632E-2</v>
      </c>
      <c r="E966" s="7"/>
      <c r="N966" s="8"/>
      <c r="O966" s="6"/>
      <c r="P966" s="6"/>
    </row>
    <row r="967" spans="1:16" x14ac:dyDescent="0.25">
      <c r="A967" s="9">
        <v>15066</v>
      </c>
      <c r="B967" s="16">
        <v>8.3024701949999997</v>
      </c>
      <c r="C967" s="7">
        <f>B967/B968-1</f>
        <v>5.5767761702475882E-2</v>
      </c>
      <c r="E967" s="7"/>
      <c r="N967" s="8"/>
      <c r="O967" s="6"/>
      <c r="P967" s="6"/>
    </row>
    <row r="968" spans="1:16" x14ac:dyDescent="0.25">
      <c r="A968" s="9">
        <v>15035</v>
      </c>
      <c r="B968" s="16">
        <v>7.8639171379999997</v>
      </c>
      <c r="C968" s="7">
        <f>B968/B969-1</f>
        <v>-1.3564431156655066E-2</v>
      </c>
      <c r="E968" s="7"/>
      <c r="N968" s="8"/>
      <c r="O968" s="6"/>
      <c r="P968" s="6"/>
    </row>
    <row r="969" spans="1:16" x14ac:dyDescent="0.25">
      <c r="A969" s="9">
        <v>15007</v>
      </c>
      <c r="B969" s="16">
        <v>7.9720535090000002</v>
      </c>
      <c r="C969" s="7">
        <f>B969/B970-1</f>
        <v>4.6529968456950455E-2</v>
      </c>
      <c r="E969" s="7"/>
      <c r="N969" s="8"/>
      <c r="O969" s="6"/>
      <c r="P969" s="6"/>
    </row>
    <row r="970" spans="1:16" x14ac:dyDescent="0.25">
      <c r="A970" s="9">
        <v>14976</v>
      </c>
      <c r="B970" s="16">
        <v>7.6176065179999997</v>
      </c>
      <c r="C970" s="7">
        <f>B970/B971-1</f>
        <v>1.9292604523550416E-2</v>
      </c>
      <c r="E970" s="7"/>
      <c r="N970" s="8"/>
      <c r="O970" s="6"/>
      <c r="P970" s="6"/>
    </row>
    <row r="971" spans="1:16" x14ac:dyDescent="0.25">
      <c r="A971" s="9">
        <v>14945</v>
      </c>
      <c r="B971" s="16">
        <v>7.473424691</v>
      </c>
      <c r="C971" s="7">
        <f>B971/B972-1</f>
        <v>-2.0472440935593528E-2</v>
      </c>
      <c r="E971" s="7"/>
      <c r="N971" s="8"/>
      <c r="O971" s="6"/>
      <c r="P971" s="6"/>
    </row>
    <row r="972" spans="1:16" x14ac:dyDescent="0.25">
      <c r="A972" s="9">
        <v>14915</v>
      </c>
      <c r="B972" s="16">
        <v>7.6296216699999997</v>
      </c>
      <c r="C972" s="7">
        <f>B972/B973-1</f>
        <v>5.2195526178886009E-2</v>
      </c>
      <c r="E972" s="7"/>
      <c r="N972" s="8"/>
      <c r="O972" s="6"/>
      <c r="P972" s="6"/>
    </row>
    <row r="973" spans="1:16" x14ac:dyDescent="0.25">
      <c r="A973" s="9">
        <v>14884</v>
      </c>
      <c r="B973" s="16">
        <v>7.2511443739999999</v>
      </c>
      <c r="C973" s="7">
        <f>B973/B974-1</f>
        <v>-1.3888888888888951E-2</v>
      </c>
      <c r="E973" s="7"/>
      <c r="N973" s="8"/>
      <c r="O973" s="6"/>
      <c r="P973" s="6"/>
    </row>
    <row r="974" spans="1:16" x14ac:dyDescent="0.25">
      <c r="A974" s="9">
        <v>14854</v>
      </c>
      <c r="B974" s="16">
        <v>7.3532731680000003</v>
      </c>
      <c r="C974" s="7">
        <f>B974/B975-1</f>
        <v>0.13438368859026184</v>
      </c>
      <c r="E974" s="7"/>
      <c r="N974" s="8"/>
      <c r="O974" s="6"/>
      <c r="P974" s="6"/>
    </row>
    <row r="975" spans="1:16" x14ac:dyDescent="0.25">
      <c r="A975" s="9">
        <v>14823</v>
      </c>
      <c r="B975" s="16">
        <v>6.4821746310000004</v>
      </c>
      <c r="C975" s="7">
        <f>B975/B976-1</f>
        <v>8.9898989811864061E-2</v>
      </c>
      <c r="E975" s="7"/>
      <c r="N975" s="8"/>
      <c r="O975" s="6"/>
      <c r="P975" s="6"/>
    </row>
    <row r="976" spans="1:16" x14ac:dyDescent="0.25">
      <c r="A976" s="9">
        <v>14792</v>
      </c>
      <c r="B976" s="16">
        <v>5.947500357</v>
      </c>
      <c r="C976" s="7">
        <f>B976/B977-1</f>
        <v>-9.999999970037865E-3</v>
      </c>
      <c r="E976" s="7"/>
      <c r="N976" s="8"/>
      <c r="O976" s="6"/>
      <c r="P976" s="6"/>
    </row>
    <row r="977" spans="1:16" x14ac:dyDescent="0.25">
      <c r="A977" s="9">
        <v>14762</v>
      </c>
      <c r="B977" s="16">
        <v>6.0075761180000002</v>
      </c>
      <c r="C977" s="7">
        <f>B977/B978-1</f>
        <v>0</v>
      </c>
      <c r="E977" s="7"/>
      <c r="N977" s="8"/>
      <c r="O977" s="6"/>
      <c r="P977" s="6"/>
    </row>
    <row r="978" spans="1:16" x14ac:dyDescent="0.25">
      <c r="A978" s="9">
        <v>14731</v>
      </c>
      <c r="B978" s="16">
        <v>6.0075761180000002</v>
      </c>
      <c r="C978" s="7">
        <f>B978/B979-1</f>
        <v>-0.1438356164598309</v>
      </c>
      <c r="E978" s="7"/>
      <c r="N978" s="8"/>
      <c r="O978" s="6"/>
      <c r="P978" s="6"/>
    </row>
    <row r="979" spans="1:16" x14ac:dyDescent="0.25">
      <c r="A979" s="9">
        <v>14701</v>
      </c>
      <c r="B979" s="16">
        <v>7.0168489059999999</v>
      </c>
      <c r="C979" s="7">
        <f>B979/B980-1</f>
        <v>4.565801252956958E-2</v>
      </c>
      <c r="E979" s="7"/>
      <c r="N979" s="8"/>
      <c r="O979" s="6"/>
      <c r="P979" s="6"/>
    </row>
    <row r="980" spans="1:16" x14ac:dyDescent="0.25">
      <c r="A980" s="9">
        <v>14669</v>
      </c>
      <c r="B980" s="16">
        <v>6.7104625240000004</v>
      </c>
      <c r="C980" s="7">
        <f>B980/B981-1</f>
        <v>-2.1891418570432308E-2</v>
      </c>
      <c r="E980" s="7"/>
      <c r="N980" s="8"/>
      <c r="O980" s="6"/>
      <c r="P980" s="6"/>
    </row>
    <row r="981" spans="1:16" x14ac:dyDescent="0.25">
      <c r="A981" s="9">
        <v>14641</v>
      </c>
      <c r="B981" s="16">
        <v>6.8606519270000001</v>
      </c>
      <c r="C981" s="7">
        <f>B981/B982-1</f>
        <v>6.1674009065124658E-3</v>
      </c>
      <c r="E981" s="7"/>
      <c r="N981" s="8"/>
      <c r="O981" s="6"/>
      <c r="P981" s="6"/>
    </row>
    <row r="982" spans="1:16" x14ac:dyDescent="0.25">
      <c r="A982" s="9">
        <v>14610</v>
      </c>
      <c r="B982" s="16">
        <v>6.818598894</v>
      </c>
      <c r="C982" s="7">
        <f>B982/B983-1</f>
        <v>-5.1796157017143463E-2</v>
      </c>
      <c r="E982" s="7"/>
      <c r="N982" s="8"/>
      <c r="O982" s="6"/>
      <c r="P982" s="6"/>
    </row>
    <row r="983" spans="1:16" x14ac:dyDescent="0.25">
      <c r="A983" s="9">
        <v>14579</v>
      </c>
      <c r="B983" s="16">
        <v>7.1910686129999997</v>
      </c>
      <c r="C983" s="7">
        <f>B983/B984-1</f>
        <v>-2.5000000894703778E-3</v>
      </c>
      <c r="E983" s="7"/>
      <c r="N983" s="8"/>
      <c r="O983" s="6"/>
      <c r="P983" s="6"/>
    </row>
    <row r="984" spans="1:16" x14ac:dyDescent="0.25">
      <c r="A984" s="9">
        <v>14549</v>
      </c>
      <c r="B984" s="16">
        <v>7.2090913419999998</v>
      </c>
      <c r="C984" s="7">
        <f>B984/B985-1</f>
        <v>-7.5500770345284796E-2</v>
      </c>
      <c r="E984" s="7"/>
      <c r="N984" s="8"/>
      <c r="O984" s="6"/>
      <c r="P984" s="6"/>
    </row>
    <row r="985" spans="1:16" x14ac:dyDescent="0.25">
      <c r="A985" s="9">
        <v>14518</v>
      </c>
      <c r="B985" s="16">
        <v>7.7978338010000003</v>
      </c>
      <c r="C985" s="7">
        <f>B985/B986-1</f>
        <v>0.16831683167575129</v>
      </c>
      <c r="E985" s="7"/>
      <c r="N985" s="8"/>
      <c r="O985" s="6"/>
      <c r="P985" s="6"/>
    </row>
    <row r="986" spans="1:16" x14ac:dyDescent="0.25">
      <c r="A986" s="9">
        <v>14488</v>
      </c>
      <c r="B986" s="16">
        <v>6.6744170670000003</v>
      </c>
      <c r="C986" s="7">
        <f>B986/B987-1</f>
        <v>-2.692998151954229E-3</v>
      </c>
      <c r="E986" s="7"/>
      <c r="N986" s="8"/>
      <c r="O986" s="6"/>
      <c r="P986" s="6"/>
    </row>
    <row r="987" spans="1:16" x14ac:dyDescent="0.25">
      <c r="A987" s="9">
        <v>14457</v>
      </c>
      <c r="B987" s="16">
        <v>6.6924397950000003</v>
      </c>
      <c r="C987" s="7">
        <f>B987/B988-1</f>
        <v>2.700269974003966E-3</v>
      </c>
      <c r="E987" s="7"/>
      <c r="N987" s="8"/>
      <c r="O987" s="6"/>
      <c r="P987" s="6"/>
    </row>
    <row r="988" spans="1:16" x14ac:dyDescent="0.25">
      <c r="A988" s="9">
        <v>14426</v>
      </c>
      <c r="B988" s="16">
        <v>6.6744170670000003</v>
      </c>
      <c r="C988" s="7">
        <f>B988/B989-1</f>
        <v>2.7075811741508193E-3</v>
      </c>
      <c r="E988" s="7"/>
      <c r="N988" s="8"/>
      <c r="O988" s="6"/>
      <c r="P988" s="6"/>
    </row>
    <row r="989" spans="1:16" x14ac:dyDescent="0.25">
      <c r="A989" s="9">
        <v>14396</v>
      </c>
      <c r="B989" s="16">
        <v>6.6563943390000002</v>
      </c>
      <c r="C989" s="7">
        <f>B989/B990-1</f>
        <v>2.3084025861063173E-2</v>
      </c>
      <c r="E989" s="7"/>
      <c r="N989" s="8"/>
      <c r="O989" s="6"/>
      <c r="P989" s="6"/>
    </row>
    <row r="990" spans="1:16" x14ac:dyDescent="0.25">
      <c r="A990" s="9">
        <v>14365</v>
      </c>
      <c r="B990" s="16">
        <v>6.5062049359999996</v>
      </c>
      <c r="C990" s="7">
        <f>B990/B991-1</f>
        <v>-3.4759358201501223E-2</v>
      </c>
      <c r="E990" s="7"/>
      <c r="N990" s="8"/>
      <c r="O990" s="6"/>
      <c r="P990" s="6"/>
    </row>
    <row r="991" spans="1:16" x14ac:dyDescent="0.25">
      <c r="A991" s="9">
        <v>14335</v>
      </c>
      <c r="B991" s="16">
        <v>6.7405004039999996</v>
      </c>
      <c r="C991" s="7">
        <f>B991/B992-1</f>
        <v>-1.3192612171195717E-2</v>
      </c>
      <c r="E991" s="7"/>
      <c r="N991" s="8"/>
      <c r="O991" s="6"/>
      <c r="P991" s="6"/>
    </row>
    <row r="992" spans="1:16" x14ac:dyDescent="0.25">
      <c r="A992" s="9">
        <v>14304</v>
      </c>
      <c r="B992" s="16">
        <v>6.830614046</v>
      </c>
      <c r="C992" s="7">
        <f>B992/B993-1</f>
        <v>-1.3876843034490882E-2</v>
      </c>
      <c r="E992" s="7"/>
      <c r="N992" s="8"/>
      <c r="O992" s="6"/>
      <c r="P992" s="6"/>
    </row>
    <row r="993" spans="1:16" x14ac:dyDescent="0.25">
      <c r="A993" s="9">
        <v>14276</v>
      </c>
      <c r="B993" s="16">
        <v>6.9267352640000004</v>
      </c>
      <c r="C993" s="7">
        <f>B993/B994-1</f>
        <v>-6.8906115498011955E-3</v>
      </c>
      <c r="E993" s="7"/>
      <c r="N993" s="8"/>
      <c r="O993" s="6"/>
      <c r="P993" s="6"/>
    </row>
    <row r="994" spans="1:16" x14ac:dyDescent="0.25">
      <c r="A994" s="9">
        <v>14245</v>
      </c>
      <c r="B994" s="16">
        <v>6.9747958729999997</v>
      </c>
      <c r="C994" s="7">
        <f>B994/B995-1</f>
        <v>-5.9931507095786207E-3</v>
      </c>
      <c r="E994" s="7"/>
      <c r="N994" s="8"/>
      <c r="O994" s="6"/>
      <c r="P994" s="6"/>
    </row>
    <row r="995" spans="1:16" x14ac:dyDescent="0.25">
      <c r="A995" s="9">
        <v>14214</v>
      </c>
      <c r="B995" s="16">
        <v>7.0168489059999999</v>
      </c>
      <c r="C995" s="7">
        <f>B995/B996-1</f>
        <v>-5.1107325793928737E-3</v>
      </c>
      <c r="E995" s="7"/>
      <c r="N995" s="8"/>
      <c r="O995" s="6"/>
      <c r="P995" s="6"/>
    </row>
    <row r="996" spans="1:16" x14ac:dyDescent="0.25">
      <c r="A996" s="9">
        <v>14184</v>
      </c>
      <c r="B996" s="16">
        <v>7.0528943630000001</v>
      </c>
      <c r="C996" s="7">
        <f>B996/B997-1</f>
        <v>4.2628774471574316E-2</v>
      </c>
      <c r="E996" s="7"/>
      <c r="N996" s="8"/>
      <c r="O996" s="6"/>
      <c r="P996" s="6"/>
    </row>
    <row r="997" spans="1:16" x14ac:dyDescent="0.25">
      <c r="A997" s="9">
        <v>14153</v>
      </c>
      <c r="B997" s="16">
        <v>6.7645307089999998</v>
      </c>
      <c r="C997" s="7">
        <f>B997/B998-1</f>
        <v>1.624548734536746E-2</v>
      </c>
      <c r="E997" s="7"/>
      <c r="N997" s="8"/>
      <c r="O997" s="6"/>
      <c r="P997" s="6"/>
    </row>
    <row r="998" spans="1:16" x14ac:dyDescent="0.25">
      <c r="A998" s="9">
        <v>14123</v>
      </c>
      <c r="B998" s="16">
        <v>6.6563943390000002</v>
      </c>
      <c r="C998" s="7">
        <f>B998/B999-1</f>
        <v>2.2140221427712659E-2</v>
      </c>
      <c r="E998" s="7"/>
      <c r="N998" s="8"/>
      <c r="O998" s="6"/>
      <c r="P998" s="6"/>
    </row>
    <row r="999" spans="1:16" x14ac:dyDescent="0.25">
      <c r="A999" s="9">
        <v>14092</v>
      </c>
      <c r="B999" s="16">
        <v>6.5122125119999996</v>
      </c>
      <c r="C999" s="7">
        <f>B999/B1000-1</f>
        <v>3.5339063931620229E-2</v>
      </c>
      <c r="E999" s="7"/>
      <c r="N999" s="8"/>
      <c r="O999" s="6"/>
      <c r="P999" s="6"/>
    </row>
    <row r="1000" spans="1:16" x14ac:dyDescent="0.25">
      <c r="A1000" s="9">
        <v>14061</v>
      </c>
      <c r="B1000" s="16">
        <v>6.2899321959999996</v>
      </c>
      <c r="C1000" s="7">
        <f>B1000/B1001-1</f>
        <v>-3.1452358922931078E-2</v>
      </c>
      <c r="E1000" s="7"/>
      <c r="N1000" s="8"/>
      <c r="O1000" s="6"/>
      <c r="P1000" s="6"/>
    </row>
    <row r="1001" spans="1:16" x14ac:dyDescent="0.25">
      <c r="A1001" s="9">
        <v>14031</v>
      </c>
      <c r="B1001" s="16">
        <v>6.4941897839999996</v>
      </c>
      <c r="C1001" s="7">
        <f>B1001/B1002-1</f>
        <v>-8.2568807239976616E-3</v>
      </c>
      <c r="E1001" s="7"/>
      <c r="N1001" s="8"/>
      <c r="O1001" s="6"/>
      <c r="P1001" s="6"/>
    </row>
    <row r="1002" spans="1:16" x14ac:dyDescent="0.25">
      <c r="A1002" s="9">
        <v>14000</v>
      </c>
      <c r="B1002" s="16">
        <v>6.5482579689999998</v>
      </c>
      <c r="C1002" s="7">
        <f>B1002/B1003-1</f>
        <v>-2.0664869615722448E-2</v>
      </c>
      <c r="E1002" s="7"/>
      <c r="N1002" s="8"/>
      <c r="O1002" s="6"/>
      <c r="P1002" s="6"/>
    </row>
    <row r="1003" spans="1:16" x14ac:dyDescent="0.25">
      <c r="A1003" s="9">
        <v>13970</v>
      </c>
      <c r="B1003" s="16">
        <v>6.6864322190000003</v>
      </c>
      <c r="C1003" s="7">
        <f>B1003/B1004-1</f>
        <v>-5.757832345422198E-2</v>
      </c>
      <c r="E1003" s="7"/>
      <c r="N1003" s="8"/>
      <c r="O1003" s="6"/>
      <c r="P1003" s="6"/>
    </row>
    <row r="1004" spans="1:16" x14ac:dyDescent="0.25">
      <c r="A1004" s="9">
        <v>13939</v>
      </c>
      <c r="B1004" s="16">
        <v>7.0949473950000002</v>
      </c>
      <c r="C1004" s="7">
        <f>B1004/B1005-1</f>
        <v>-3.9837398404240498E-2</v>
      </c>
      <c r="E1004" s="7"/>
      <c r="N1004" s="8"/>
      <c r="O1004" s="6"/>
      <c r="P1004" s="6"/>
    </row>
    <row r="1005" spans="1:16" x14ac:dyDescent="0.25">
      <c r="A1005" s="9">
        <v>13911</v>
      </c>
      <c r="B1005" s="16">
        <v>7.3893186249999996</v>
      </c>
      <c r="C1005" s="7">
        <f>B1005/B1006-1</f>
        <v>2.6711185341322663E-2</v>
      </c>
      <c r="E1005" s="7"/>
      <c r="N1005" s="8"/>
      <c r="O1005" s="6"/>
      <c r="P1005" s="6"/>
    </row>
    <row r="1006" spans="1:16" x14ac:dyDescent="0.25">
      <c r="A1006" s="9">
        <v>13880</v>
      </c>
      <c r="B1006" s="16">
        <v>7.1970761889999997</v>
      </c>
      <c r="C1006" s="7">
        <f>B1006/B1007-1</f>
        <v>-1.722723550979266E-2</v>
      </c>
      <c r="E1006" s="7"/>
      <c r="N1006" s="8"/>
      <c r="O1006" s="6"/>
      <c r="P1006" s="6"/>
    </row>
    <row r="1007" spans="1:16" x14ac:dyDescent="0.25">
      <c r="A1007" s="9">
        <v>13849</v>
      </c>
      <c r="B1007" s="16">
        <v>7.3232352880000002</v>
      </c>
      <c r="C1007" s="7">
        <f>B1007/B1008-1</f>
        <v>-4.1666666633951133E-2</v>
      </c>
      <c r="E1007" s="7"/>
      <c r="N1007" s="8"/>
      <c r="O1007" s="6"/>
      <c r="P1007" s="6"/>
    </row>
    <row r="1008" spans="1:16" x14ac:dyDescent="0.25">
      <c r="A1008" s="9">
        <v>13819</v>
      </c>
      <c r="B1008" s="16">
        <v>7.6416368219999997</v>
      </c>
      <c r="C1008" s="7">
        <f>B1008/B1009-1</f>
        <v>-4.2168674746365431E-2</v>
      </c>
      <c r="E1008" s="7"/>
      <c r="N1008" s="8"/>
      <c r="O1008" s="6"/>
      <c r="P1008" s="6"/>
    </row>
    <row r="1009" spans="1:16" x14ac:dyDescent="0.25">
      <c r="A1009" s="9">
        <v>13788</v>
      </c>
      <c r="B1009" s="16">
        <v>7.9780610850000002</v>
      </c>
      <c r="C1009" s="7">
        <f>B1009/B1010-1</f>
        <v>-1.1904761918031803E-2</v>
      </c>
      <c r="E1009" s="7"/>
      <c r="N1009" s="8"/>
      <c r="O1009" s="6"/>
      <c r="P1009" s="6"/>
    </row>
    <row r="1010" spans="1:16" x14ac:dyDescent="0.25">
      <c r="A1010" s="9">
        <v>13758</v>
      </c>
      <c r="B1010" s="16">
        <v>8.0741823030000006</v>
      </c>
      <c r="C1010" s="7">
        <f>B1010/B1011-1</f>
        <v>2.8309104901758531E-2</v>
      </c>
      <c r="E1010" s="7"/>
      <c r="N1010" s="8"/>
      <c r="O1010" s="6"/>
      <c r="P1010" s="6"/>
    </row>
    <row r="1011" spans="1:16" x14ac:dyDescent="0.25">
      <c r="A1011" s="9">
        <v>13727</v>
      </c>
      <c r="B1011" s="16">
        <v>7.8519019859999997</v>
      </c>
      <c r="C1011" s="7">
        <f>B1011/B1012-1</f>
        <v>2.189210316584278E-2</v>
      </c>
      <c r="E1011" s="7"/>
      <c r="N1011" s="8"/>
      <c r="O1011" s="6"/>
      <c r="P1011" s="6"/>
    </row>
    <row r="1012" spans="1:16" x14ac:dyDescent="0.25">
      <c r="A1012" s="9">
        <v>13696</v>
      </c>
      <c r="B1012" s="16">
        <v>7.6836898549999999</v>
      </c>
      <c r="C1012" s="7">
        <f>B1012/B1013-1</f>
        <v>1.6693163822038226E-2</v>
      </c>
      <c r="E1012" s="7"/>
      <c r="N1012" s="8"/>
      <c r="O1012" s="6"/>
      <c r="P1012" s="6"/>
    </row>
    <row r="1013" spans="1:16" x14ac:dyDescent="0.25">
      <c r="A1013" s="9">
        <v>13666</v>
      </c>
      <c r="B1013" s="16">
        <v>7.5575307560000002</v>
      </c>
      <c r="C1013" s="7">
        <f>B1013/B1014-1</f>
        <v>-5.3423626863772E-2</v>
      </c>
      <c r="E1013" s="7"/>
      <c r="N1013" s="8"/>
      <c r="O1013" s="6"/>
      <c r="P1013" s="6"/>
    </row>
    <row r="1014" spans="1:16" x14ac:dyDescent="0.25">
      <c r="A1014" s="9">
        <v>13635</v>
      </c>
      <c r="B1014" s="16">
        <v>7.9840686610000002</v>
      </c>
      <c r="C1014" s="7">
        <f>B1014/B1015-1</f>
        <v>5.8964143462544749E-2</v>
      </c>
      <c r="E1014" s="7"/>
      <c r="N1014" s="8"/>
      <c r="O1014" s="6"/>
      <c r="P1014" s="6"/>
    </row>
    <row r="1015" spans="1:16" x14ac:dyDescent="0.25">
      <c r="A1015" s="9">
        <v>13605</v>
      </c>
      <c r="B1015" s="16">
        <v>7.5395080280000002</v>
      </c>
      <c r="C1015" s="7">
        <f>B1015/B1016-1</f>
        <v>3.6333608561043285E-2</v>
      </c>
      <c r="E1015" s="7"/>
      <c r="N1015" s="8"/>
      <c r="O1015" s="6"/>
      <c r="P1015" s="6"/>
    </row>
    <row r="1016" spans="1:16" x14ac:dyDescent="0.25">
      <c r="A1016" s="9">
        <v>13574</v>
      </c>
      <c r="B1016" s="16">
        <v>7.275174679</v>
      </c>
      <c r="C1016" s="7">
        <f>B1016/B1017-1</f>
        <v>-8.2508249204649164E-4</v>
      </c>
      <c r="E1016" s="7"/>
      <c r="N1016" s="8"/>
      <c r="O1016" s="6"/>
      <c r="P1016" s="6"/>
    </row>
    <row r="1017" spans="1:16" x14ac:dyDescent="0.25">
      <c r="A1017" s="9">
        <v>13546</v>
      </c>
      <c r="B1017" s="16">
        <v>7.281182255</v>
      </c>
      <c r="C1017" s="7">
        <f>B1017/B1018-1</f>
        <v>5.2083333321292224E-2</v>
      </c>
      <c r="E1017" s="7"/>
      <c r="N1017" s="8"/>
      <c r="O1017" s="6"/>
      <c r="P1017" s="6"/>
    </row>
    <row r="1018" spans="1:16" x14ac:dyDescent="0.25">
      <c r="A1018" s="9">
        <v>13515</v>
      </c>
      <c r="B1018" s="16">
        <v>6.9207276880000004</v>
      </c>
      <c r="C1018" s="7">
        <f>B1018/B1019-1</f>
        <v>2.2182786165280577E-2</v>
      </c>
      <c r="E1018" s="7"/>
      <c r="N1018" s="8"/>
      <c r="O1018" s="6"/>
      <c r="P1018" s="6"/>
    </row>
    <row r="1019" spans="1:16" x14ac:dyDescent="0.25">
      <c r="A1019" s="9">
        <v>13484</v>
      </c>
      <c r="B1019" s="16">
        <v>6.7705382849999998</v>
      </c>
      <c r="C1019" s="7">
        <f>B1019/B1020-1</f>
        <v>9.0997095820987806E-2</v>
      </c>
      <c r="E1019" s="7"/>
      <c r="N1019" s="8"/>
      <c r="O1019" s="6"/>
      <c r="P1019" s="6"/>
    </row>
    <row r="1020" spans="1:16" x14ac:dyDescent="0.25">
      <c r="A1020" s="9">
        <v>13454</v>
      </c>
      <c r="B1020" s="16">
        <v>6.2058261300000002</v>
      </c>
      <c r="C1020" s="7">
        <f>B1020/B1021-1</f>
        <v>1.3738959821864904E-2</v>
      </c>
      <c r="E1020" s="7"/>
      <c r="N1020" s="8"/>
      <c r="O1020" s="6"/>
      <c r="P1020" s="6"/>
    </row>
    <row r="1021" spans="1:16" x14ac:dyDescent="0.25">
      <c r="A1021" s="9">
        <v>13423</v>
      </c>
      <c r="B1021" s="16">
        <v>6.1217200639999998</v>
      </c>
      <c r="C1021" s="7">
        <f>B1021/B1022-1</f>
        <v>3.6622583884722504E-2</v>
      </c>
      <c r="E1021" s="7"/>
      <c r="N1021" s="8"/>
      <c r="O1021" s="6"/>
      <c r="P1021" s="6"/>
    </row>
    <row r="1022" spans="1:16" x14ac:dyDescent="0.25">
      <c r="A1022" s="9">
        <v>13393</v>
      </c>
      <c r="B1022" s="16">
        <v>5.9054473239999998</v>
      </c>
      <c r="C1022" s="7">
        <f>B1022/B1023-1</f>
        <v>1.3402061936695686E-2</v>
      </c>
      <c r="E1022" s="7"/>
      <c r="N1022" s="8"/>
      <c r="O1022" s="6"/>
      <c r="P1022" s="6"/>
    </row>
    <row r="1023" spans="1:16" x14ac:dyDescent="0.25">
      <c r="A1023" s="9">
        <v>13362</v>
      </c>
      <c r="B1023" s="16">
        <v>5.8273488340000004</v>
      </c>
      <c r="C1023" s="7">
        <f>B1023/B1024-1</f>
        <v>1.4644351350420859E-2</v>
      </c>
      <c r="E1023" s="7"/>
      <c r="N1023" s="8"/>
      <c r="O1023" s="6"/>
      <c r="P1023" s="6"/>
    </row>
    <row r="1024" spans="1:16" x14ac:dyDescent="0.25">
      <c r="A1024" s="9">
        <v>13331</v>
      </c>
      <c r="B1024" s="16">
        <v>5.7432427690000001</v>
      </c>
      <c r="C1024" s="7">
        <f>B1024/B1025-1</f>
        <v>-7.2689512238012233E-3</v>
      </c>
      <c r="E1024" s="7"/>
      <c r="N1024" s="8"/>
      <c r="O1024" s="6"/>
      <c r="P1024" s="6"/>
    </row>
    <row r="1025" spans="1:16" x14ac:dyDescent="0.25">
      <c r="A1025" s="9">
        <v>13301</v>
      </c>
      <c r="B1025" s="16">
        <v>5.7852958020000003</v>
      </c>
      <c r="C1025" s="7">
        <f>B1025/B1026-1</f>
        <v>-2.0725388193486571E-3</v>
      </c>
      <c r="E1025" s="7"/>
      <c r="N1025" s="8"/>
      <c r="O1025" s="6"/>
      <c r="P1025" s="6"/>
    </row>
    <row r="1026" spans="1:16" x14ac:dyDescent="0.25">
      <c r="A1026" s="9">
        <v>13270</v>
      </c>
      <c r="B1026" s="16">
        <v>5.7973109540000003</v>
      </c>
      <c r="C1026" s="7">
        <f>B1026/B1027-1</f>
        <v>7.3068893831074178E-3</v>
      </c>
      <c r="E1026" s="7"/>
      <c r="N1026" s="8"/>
      <c r="O1026" s="6"/>
      <c r="P1026" s="6"/>
    </row>
    <row r="1027" spans="1:16" x14ac:dyDescent="0.25">
      <c r="A1027" s="9">
        <v>13240</v>
      </c>
      <c r="B1027" s="16">
        <v>5.7552579210000001</v>
      </c>
      <c r="C1027" s="7">
        <f>B1027/B1028-1</f>
        <v>2.0920501680432579E-3</v>
      </c>
      <c r="E1027" s="7"/>
      <c r="N1027" s="8"/>
      <c r="O1027" s="6"/>
      <c r="P1027" s="6"/>
    </row>
    <row r="1028" spans="1:16" x14ac:dyDescent="0.25">
      <c r="A1028" s="9">
        <v>13208</v>
      </c>
      <c r="B1028" s="16">
        <v>5.7432427690000001</v>
      </c>
      <c r="C1028" s="7">
        <f>B1028/B1029-1</f>
        <v>2.2459893142378506E-2</v>
      </c>
      <c r="E1028" s="7"/>
      <c r="N1028" s="8"/>
      <c r="O1028" s="6"/>
      <c r="P1028" s="6"/>
    </row>
    <row r="1029" spans="1:16" x14ac:dyDescent="0.25">
      <c r="A1029" s="9">
        <v>13180</v>
      </c>
      <c r="B1029" s="16">
        <v>5.6170836700000004</v>
      </c>
      <c r="C1029" s="7">
        <f>B1029/B1030-1</f>
        <v>3.8888888866283944E-2</v>
      </c>
      <c r="E1029" s="7"/>
      <c r="N1029" s="8"/>
      <c r="O1029" s="6"/>
      <c r="P1029" s="6"/>
    </row>
    <row r="1030" spans="1:16" x14ac:dyDescent="0.25">
      <c r="A1030" s="9">
        <v>13149</v>
      </c>
      <c r="B1030" s="16">
        <v>5.4068185059999996</v>
      </c>
      <c r="C1030" s="7">
        <f>B1030/B1031-1</f>
        <v>1.4656144205521304E-2</v>
      </c>
      <c r="E1030" s="7"/>
      <c r="N1030" s="8"/>
      <c r="O1030" s="6"/>
      <c r="P1030" s="6"/>
    </row>
    <row r="1031" spans="1:16" x14ac:dyDescent="0.25">
      <c r="A1031" s="9">
        <v>13118</v>
      </c>
      <c r="B1031" s="16">
        <v>5.3287200170000002</v>
      </c>
      <c r="C1031" s="7">
        <f>B1031/B1032-1</f>
        <v>-8.9385474958003641E-3</v>
      </c>
      <c r="E1031" s="7"/>
      <c r="N1031" s="8"/>
      <c r="O1031" s="6"/>
      <c r="P1031" s="6"/>
    </row>
    <row r="1032" spans="1:16" x14ac:dyDescent="0.25">
      <c r="A1032" s="9">
        <v>13088</v>
      </c>
      <c r="B1032" s="16">
        <v>5.3767806260000004</v>
      </c>
      <c r="C1032" s="7">
        <f>B1032/B1033-1</f>
        <v>3.1105990942040362E-2</v>
      </c>
      <c r="E1032" s="7"/>
      <c r="N1032" s="8"/>
      <c r="O1032" s="6"/>
      <c r="P1032" s="6"/>
    </row>
    <row r="1033" spans="1:16" x14ac:dyDescent="0.25">
      <c r="A1033" s="9">
        <v>13057</v>
      </c>
      <c r="B1033" s="16">
        <v>5.2145760699999997</v>
      </c>
      <c r="C1033" s="7">
        <f>B1033/B1034-1</f>
        <v>4.2016806699179954E-2</v>
      </c>
      <c r="E1033" s="7"/>
      <c r="N1033" s="8"/>
      <c r="O1033" s="6"/>
      <c r="P1033" s="6"/>
    </row>
    <row r="1034" spans="1:16" x14ac:dyDescent="0.25">
      <c r="A1034" s="9">
        <v>13027</v>
      </c>
      <c r="B1034" s="16">
        <v>5.0043109059999997</v>
      </c>
      <c r="C1034" s="7">
        <f>B1034/B1035-1</f>
        <v>6.1146496669690187E-2</v>
      </c>
      <c r="E1034" s="7"/>
      <c r="N1034" s="8"/>
      <c r="O1034" s="6"/>
      <c r="P1034" s="6"/>
    </row>
    <row r="1035" spans="1:16" x14ac:dyDescent="0.25">
      <c r="A1035" s="9">
        <v>12996</v>
      </c>
      <c r="B1035" s="16">
        <v>4.7159472530000004</v>
      </c>
      <c r="C1035" s="7">
        <f>B1035/B1036-1</f>
        <v>1.2755103914838806E-3</v>
      </c>
      <c r="E1035" s="7"/>
      <c r="N1035" s="8"/>
      <c r="O1035" s="6"/>
      <c r="P1035" s="6"/>
    </row>
    <row r="1036" spans="1:16" x14ac:dyDescent="0.25">
      <c r="A1036" s="9">
        <v>12965</v>
      </c>
      <c r="B1036" s="16">
        <v>4.7099396760000003</v>
      </c>
      <c r="C1036" s="7">
        <f>B1036/B1037-1</f>
        <v>-2.5445294237481653E-3</v>
      </c>
      <c r="E1036" s="7"/>
      <c r="N1036" s="8"/>
      <c r="O1036" s="6"/>
      <c r="P1036" s="6"/>
    </row>
    <row r="1037" spans="1:16" x14ac:dyDescent="0.25">
      <c r="A1037" s="9">
        <v>12935</v>
      </c>
      <c r="B1037" s="16">
        <v>4.7219548290000004</v>
      </c>
      <c r="C1037" s="7">
        <f>B1037/B1038-1</f>
        <v>8.9858793695081207E-3</v>
      </c>
      <c r="E1037" s="7"/>
      <c r="N1037" s="8"/>
      <c r="O1037" s="6"/>
      <c r="P1037" s="6"/>
    </row>
    <row r="1038" spans="1:16" x14ac:dyDescent="0.25">
      <c r="A1038" s="9">
        <v>12904</v>
      </c>
      <c r="B1038" s="16">
        <v>4.6799017960000002</v>
      </c>
      <c r="C1038" s="7">
        <f>B1038/B1039-1</f>
        <v>3.0423280487645421E-2</v>
      </c>
      <c r="E1038" s="7"/>
      <c r="N1038" s="8"/>
      <c r="O1038" s="6"/>
      <c r="P1038" s="6"/>
    </row>
    <row r="1039" spans="1:16" x14ac:dyDescent="0.25">
      <c r="A1039" s="9">
        <v>12874</v>
      </c>
      <c r="B1039" s="16">
        <v>4.5417275449999996</v>
      </c>
      <c r="C1039" s="7">
        <f>B1039/B1040-1</f>
        <v>-2.451612898265032E-2</v>
      </c>
      <c r="E1039" s="7"/>
      <c r="N1039" s="8"/>
      <c r="O1039" s="6"/>
      <c r="P1039" s="6"/>
    </row>
    <row r="1040" spans="1:16" x14ac:dyDescent="0.25">
      <c r="A1040" s="9">
        <v>12843</v>
      </c>
      <c r="B1040" s="16">
        <v>4.6558714910000001</v>
      </c>
      <c r="C1040" s="7">
        <f>B1040/B1041-1</f>
        <v>2.3778071308652393E-2</v>
      </c>
      <c r="E1040" s="7"/>
      <c r="N1040" s="8"/>
      <c r="O1040" s="6"/>
      <c r="P1040" s="6"/>
    </row>
    <row r="1041" spans="1:16" x14ac:dyDescent="0.25">
      <c r="A1041" s="9">
        <v>12815</v>
      </c>
      <c r="B1041" s="16">
        <v>4.5477351209999997</v>
      </c>
      <c r="C1041" s="7">
        <f>B1041/B1042-1</f>
        <v>5.1388888803798327E-2</v>
      </c>
      <c r="E1041" s="7"/>
      <c r="N1041" s="8"/>
      <c r="O1041" s="6"/>
      <c r="P1041" s="6"/>
    </row>
    <row r="1042" spans="1:16" x14ac:dyDescent="0.25">
      <c r="A1042" s="9">
        <v>12784</v>
      </c>
      <c r="B1042" s="16">
        <v>4.3254548049999997</v>
      </c>
      <c r="C1042" s="7">
        <f>B1042/B1043-1</f>
        <v>2.8571428483104677E-2</v>
      </c>
      <c r="E1042" s="7"/>
      <c r="N1042" s="8"/>
      <c r="O1042" s="6"/>
      <c r="P1042" s="6"/>
    </row>
    <row r="1043" spans="1:16" x14ac:dyDescent="0.25">
      <c r="A1043" s="9">
        <v>12753</v>
      </c>
      <c r="B1043" s="16">
        <v>4.2053032830000001</v>
      </c>
      <c r="C1043" s="7">
        <f>B1043/B1044-1</f>
        <v>-9.9009899055290118E-3</v>
      </c>
      <c r="E1043" s="7"/>
      <c r="N1043" s="8"/>
      <c r="O1043" s="6"/>
      <c r="P1043" s="6"/>
    </row>
    <row r="1044" spans="1:16" x14ac:dyDescent="0.25">
      <c r="A1044" s="9">
        <v>12723</v>
      </c>
      <c r="B1044" s="16">
        <v>4.2473563150000002</v>
      </c>
      <c r="C1044" s="7">
        <f>B1044/B1045-1</f>
        <v>7.1225069823308562E-3</v>
      </c>
      <c r="E1044" s="7"/>
      <c r="N1044" s="8"/>
      <c r="O1044" s="6"/>
      <c r="P1044" s="6"/>
    </row>
    <row r="1045" spans="1:16" x14ac:dyDescent="0.25">
      <c r="A1045" s="9">
        <v>12692</v>
      </c>
      <c r="B1045" s="16">
        <v>4.2173184350000001</v>
      </c>
      <c r="C1045" s="7">
        <f>B1045/B1046-1</f>
        <v>-1.4224750787300566E-3</v>
      </c>
      <c r="E1045" s="7"/>
      <c r="N1045" s="8"/>
      <c r="O1045" s="6"/>
      <c r="P1045" s="6"/>
    </row>
    <row r="1046" spans="1:16" x14ac:dyDescent="0.25">
      <c r="A1046" s="9">
        <v>12662</v>
      </c>
      <c r="B1046" s="16">
        <v>4.2233260110000002</v>
      </c>
      <c r="C1046" s="7">
        <f>B1046/B1047-1</f>
        <v>1.5895953684228026E-2</v>
      </c>
      <c r="E1046" s="7"/>
      <c r="N1046" s="8"/>
      <c r="O1046" s="6"/>
      <c r="P1046" s="6"/>
    </row>
    <row r="1047" spans="1:16" x14ac:dyDescent="0.25">
      <c r="A1047" s="9">
        <v>12631</v>
      </c>
      <c r="B1047" s="16">
        <v>4.1572426739999999</v>
      </c>
      <c r="C1047" s="7">
        <f>B1047/B1048-1</f>
        <v>7.2780204779143709E-3</v>
      </c>
      <c r="E1047" s="7"/>
      <c r="N1047" s="8"/>
      <c r="O1047" s="6"/>
      <c r="P1047" s="6"/>
    </row>
    <row r="1048" spans="1:16" x14ac:dyDescent="0.25">
      <c r="A1048" s="9">
        <v>12600</v>
      </c>
      <c r="B1048" s="16">
        <v>4.1272047929999998</v>
      </c>
      <c r="C1048" s="7">
        <f>B1048/B1049-1</f>
        <v>-2.1367521421227553E-2</v>
      </c>
      <c r="E1048" s="7"/>
      <c r="N1048" s="8"/>
      <c r="O1048" s="6"/>
      <c r="P1048" s="6"/>
    </row>
    <row r="1049" spans="1:16" x14ac:dyDescent="0.25">
      <c r="A1049" s="9">
        <v>12570</v>
      </c>
      <c r="B1049" s="16">
        <v>4.2173184350000001</v>
      </c>
      <c r="C1049" s="7">
        <f>B1049/B1050-1</f>
        <v>-1.4224750787300566E-3</v>
      </c>
      <c r="E1049" s="7"/>
      <c r="N1049" s="8"/>
      <c r="O1049" s="6"/>
      <c r="P1049" s="6"/>
    </row>
    <row r="1050" spans="1:16" x14ac:dyDescent="0.25">
      <c r="A1050" s="9">
        <v>12539</v>
      </c>
      <c r="B1050" s="16">
        <v>4.2233260110000002</v>
      </c>
      <c r="C1050" s="7">
        <f>B1050/B1051-1</f>
        <v>1.5895953684228026E-2</v>
      </c>
      <c r="E1050" s="7"/>
      <c r="N1050" s="8"/>
      <c r="O1050" s="6"/>
      <c r="P1050" s="6"/>
    </row>
    <row r="1051" spans="1:16" x14ac:dyDescent="0.25">
      <c r="A1051" s="9">
        <v>12509</v>
      </c>
      <c r="B1051" s="16">
        <v>4.1572426739999999</v>
      </c>
      <c r="C1051" s="7">
        <f>B1051/B1052-1</f>
        <v>-3.0812324792835466E-2</v>
      </c>
      <c r="E1051" s="7"/>
      <c r="N1051" s="8"/>
      <c r="O1051" s="6"/>
      <c r="P1051" s="6"/>
    </row>
    <row r="1052" spans="1:16" x14ac:dyDescent="0.25">
      <c r="A1052" s="9">
        <v>12478</v>
      </c>
      <c r="B1052" s="16">
        <v>4.2894093480000004</v>
      </c>
      <c r="C1052" s="7">
        <f>B1052/B1053-1</f>
        <v>3.7790697659648931E-2</v>
      </c>
      <c r="E1052" s="7"/>
      <c r="N1052" s="8"/>
      <c r="O1052" s="6"/>
      <c r="P1052" s="6"/>
    </row>
    <row r="1053" spans="1:16" x14ac:dyDescent="0.25">
      <c r="A1053" s="9">
        <v>12450</v>
      </c>
      <c r="B1053" s="16">
        <v>4.1332123689999998</v>
      </c>
      <c r="C1053" s="7">
        <f>B1053/B1054-1</f>
        <v>1.176470589675227E-2</v>
      </c>
      <c r="E1053" s="7"/>
      <c r="N1053" s="8"/>
      <c r="O1053" s="6"/>
      <c r="P1053" s="6"/>
    </row>
    <row r="1054" spans="1:16" x14ac:dyDescent="0.25">
      <c r="A1054" s="9">
        <v>12419</v>
      </c>
      <c r="B1054" s="16">
        <v>4.0851517599999996</v>
      </c>
      <c r="C1054" s="7">
        <f>B1054/B1055-1</f>
        <v>1.7964071751837896E-2</v>
      </c>
      <c r="E1054" s="7"/>
      <c r="N1054" s="8"/>
      <c r="O1054" s="6"/>
      <c r="P1054" s="6"/>
    </row>
    <row r="1055" spans="1:16" x14ac:dyDescent="0.25">
      <c r="A1055" s="9">
        <v>12388</v>
      </c>
      <c r="B1055" s="16">
        <v>4.0130608470000002</v>
      </c>
      <c r="C1055" s="7">
        <f>B1055/B1056-1</f>
        <v>-1.3293943854398083E-2</v>
      </c>
      <c r="E1055" s="7"/>
      <c r="N1055" s="8"/>
      <c r="O1055" s="6"/>
      <c r="P1055" s="6"/>
    </row>
    <row r="1056" spans="1:16" x14ac:dyDescent="0.25">
      <c r="A1056" s="9">
        <v>12358</v>
      </c>
      <c r="B1056" s="16">
        <v>4.0671290320000004</v>
      </c>
      <c r="C1056" s="7">
        <f>B1056/B1057-1</f>
        <v>-2.9455080423799185E-3</v>
      </c>
      <c r="E1056" s="7"/>
      <c r="N1056" s="8"/>
      <c r="O1056" s="6"/>
      <c r="P1056" s="6"/>
    </row>
    <row r="1057" spans="1:16" x14ac:dyDescent="0.25">
      <c r="A1057" s="9">
        <v>12327</v>
      </c>
      <c r="B1057" s="16">
        <v>4.0791441839999996</v>
      </c>
      <c r="C1057" s="7">
        <f>B1057/B1058-1</f>
        <v>2.7231467442284885E-2</v>
      </c>
      <c r="E1057" s="7"/>
      <c r="N1057" s="8"/>
      <c r="O1057" s="6"/>
      <c r="P1057" s="6"/>
    </row>
    <row r="1058" spans="1:16" x14ac:dyDescent="0.25">
      <c r="A1058" s="9">
        <v>12297</v>
      </c>
      <c r="B1058" s="16">
        <v>3.971007814</v>
      </c>
      <c r="C1058" s="7">
        <f>B1058/B1059-1</f>
        <v>2.0061728517157595E-2</v>
      </c>
      <c r="E1058" s="7"/>
      <c r="N1058" s="8"/>
      <c r="O1058" s="6"/>
      <c r="P1058" s="6"/>
    </row>
    <row r="1059" spans="1:16" x14ac:dyDescent="0.25">
      <c r="A1059" s="9">
        <v>12266</v>
      </c>
      <c r="B1059" s="16">
        <v>3.8929093240000001</v>
      </c>
      <c r="C1059" s="7">
        <f>B1059/B1060-1</f>
        <v>-1.9667171070442024E-2</v>
      </c>
      <c r="E1059" s="7"/>
      <c r="N1059" s="8"/>
      <c r="O1059" s="6"/>
      <c r="P1059" s="6"/>
    </row>
    <row r="1060" spans="1:16" x14ac:dyDescent="0.25">
      <c r="A1060" s="9">
        <v>12235</v>
      </c>
      <c r="B1060" s="16">
        <v>3.971007814</v>
      </c>
      <c r="C1060" s="7">
        <f>B1060/B1061-1</f>
        <v>8.3606557371681101E-2</v>
      </c>
      <c r="E1060" s="7"/>
      <c r="N1060" s="8"/>
      <c r="O1060" s="6"/>
      <c r="P1060" s="6"/>
    </row>
    <row r="1061" spans="1:16" x14ac:dyDescent="0.25">
      <c r="A1061" s="9">
        <v>12205</v>
      </c>
      <c r="B1061" s="16">
        <v>3.6646214320000001</v>
      </c>
      <c r="C1061" s="7">
        <f>B1061/B1062-1</f>
        <v>3.7414966104829972E-2</v>
      </c>
      <c r="E1061" s="7"/>
      <c r="N1061" s="8"/>
      <c r="O1061" s="6"/>
      <c r="P1061" s="6"/>
    </row>
    <row r="1062" spans="1:16" x14ac:dyDescent="0.25">
      <c r="A1062" s="9">
        <v>12174</v>
      </c>
      <c r="B1062" s="16">
        <v>3.532454757</v>
      </c>
      <c r="C1062" s="7">
        <f>B1062/B1063-1</f>
        <v>-2.000000016090786E-2</v>
      </c>
      <c r="E1062" s="7"/>
      <c r="N1062" s="8"/>
      <c r="O1062" s="6"/>
      <c r="P1062" s="6"/>
    </row>
    <row r="1063" spans="1:16" x14ac:dyDescent="0.25">
      <c r="A1063" s="9">
        <v>12144</v>
      </c>
      <c r="B1063" s="16">
        <v>3.6045456709999999</v>
      </c>
      <c r="C1063" s="7">
        <f>B1063/B1064-1</f>
        <v>-1.4778325105649026E-2</v>
      </c>
      <c r="E1063" s="7"/>
      <c r="N1063" s="8"/>
      <c r="O1063" s="6"/>
      <c r="P1063" s="6"/>
    </row>
    <row r="1064" spans="1:16" x14ac:dyDescent="0.25">
      <c r="A1064" s="9">
        <v>12113</v>
      </c>
      <c r="B1064" s="16">
        <v>3.6586138560000001</v>
      </c>
      <c r="C1064" s="7">
        <f>B1064/B1065-1</f>
        <v>1.6447368096843551E-3</v>
      </c>
      <c r="E1064" s="7"/>
      <c r="N1064" s="8"/>
      <c r="O1064" s="6"/>
      <c r="P1064" s="6"/>
    </row>
    <row r="1065" spans="1:16" x14ac:dyDescent="0.25">
      <c r="A1065" s="9">
        <v>12085</v>
      </c>
      <c r="B1065" s="16">
        <v>3.6526062800000001</v>
      </c>
      <c r="C1065" s="7">
        <f>B1065/B1066-1</f>
        <v>2.7027027057424435E-2</v>
      </c>
      <c r="E1065" s="7"/>
      <c r="N1065" s="8"/>
      <c r="O1065" s="6"/>
      <c r="P1065" s="6"/>
    </row>
    <row r="1066" spans="1:16" x14ac:dyDescent="0.25">
      <c r="A1066" s="9">
        <v>12054</v>
      </c>
      <c r="B1066" s="16">
        <v>3.5564850620000001</v>
      </c>
      <c r="C1066" s="7">
        <f>B1066/B1067-1</f>
        <v>-1.1686143619941247E-2</v>
      </c>
      <c r="E1066" s="7"/>
      <c r="N1066" s="8"/>
      <c r="O1066" s="6"/>
      <c r="P1066" s="6"/>
    </row>
    <row r="1067" spans="1:16" x14ac:dyDescent="0.25">
      <c r="A1067" s="9">
        <v>12023</v>
      </c>
      <c r="B1067" s="16">
        <v>3.5985380949999999</v>
      </c>
      <c r="C1067" s="7">
        <f>B1067/B1068-1</f>
        <v>2.5684931571761549E-2</v>
      </c>
      <c r="E1067" s="7"/>
      <c r="N1067" s="8"/>
      <c r="O1067" s="6"/>
      <c r="P1067" s="6"/>
    </row>
    <row r="1068" spans="1:16" x14ac:dyDescent="0.25">
      <c r="A1068" s="9">
        <v>11993</v>
      </c>
      <c r="B1068" s="16">
        <v>3.5084244529999999</v>
      </c>
      <c r="C1068" s="7">
        <f>B1068/B1069-1</f>
        <v>-1.7094016758404385E-3</v>
      </c>
      <c r="E1068" s="7"/>
      <c r="N1068" s="8"/>
      <c r="O1068" s="6"/>
      <c r="P1068" s="6"/>
    </row>
    <row r="1069" spans="1:16" x14ac:dyDescent="0.25">
      <c r="A1069" s="9">
        <v>11962</v>
      </c>
      <c r="B1069" s="16">
        <v>3.514432029</v>
      </c>
      <c r="C1069" s="7">
        <f>B1069/B1070-1</f>
        <v>6.7518248057117924E-2</v>
      </c>
      <c r="E1069" s="7"/>
      <c r="N1069" s="8"/>
      <c r="O1069" s="6"/>
      <c r="P1069" s="6"/>
    </row>
    <row r="1070" spans="1:16" x14ac:dyDescent="0.25">
      <c r="A1070" s="9">
        <v>11932</v>
      </c>
      <c r="B1070" s="16">
        <v>3.292151713</v>
      </c>
      <c r="C1070" s="7">
        <f>B1070/B1071-1</f>
        <v>9.8196392854426273E-2</v>
      </c>
      <c r="E1070" s="7"/>
      <c r="N1070" s="8"/>
      <c r="O1070" s="6"/>
      <c r="P1070" s="6"/>
    </row>
    <row r="1071" spans="1:16" x14ac:dyDescent="0.25">
      <c r="A1071" s="9">
        <v>11901</v>
      </c>
      <c r="B1071" s="16">
        <v>2.9977804830000001</v>
      </c>
      <c r="C1071" s="7">
        <f>B1071/B1072-1</f>
        <v>3.5269709539986094E-2</v>
      </c>
      <c r="E1071" s="7"/>
      <c r="N1071" s="8"/>
      <c r="O1071" s="6"/>
      <c r="P1071" s="6"/>
    </row>
    <row r="1072" spans="1:16" x14ac:dyDescent="0.25">
      <c r="A1072" s="9">
        <v>11870</v>
      </c>
      <c r="B1072" s="16">
        <v>2.8956516890000001</v>
      </c>
      <c r="C1072" s="7">
        <f>B1072/B1073-1</f>
        <v>-3.2128514091126492E-2</v>
      </c>
      <c r="E1072" s="7"/>
      <c r="N1072" s="8"/>
      <c r="O1072" s="6"/>
      <c r="P1072" s="6"/>
    </row>
    <row r="1073" spans="1:16" x14ac:dyDescent="0.25">
      <c r="A1073" s="9">
        <v>11840</v>
      </c>
      <c r="B1073" s="16">
        <v>2.9917729070000001</v>
      </c>
      <c r="C1073" s="7">
        <f>B1073/B1074-1</f>
        <v>-1.5810276696745174E-2</v>
      </c>
      <c r="E1073" s="7"/>
      <c r="N1073" s="8"/>
      <c r="O1073" s="6"/>
      <c r="P1073" s="6"/>
    </row>
    <row r="1074" spans="1:16" x14ac:dyDescent="0.25">
      <c r="A1074" s="9">
        <v>11809</v>
      </c>
      <c r="B1074" s="16">
        <v>3.0398335159999998</v>
      </c>
      <c r="C1074" s="7">
        <f>B1074/B1075-1</f>
        <v>-4.7080979294995551E-2</v>
      </c>
      <c r="E1074" s="7"/>
      <c r="N1074" s="8"/>
      <c r="O1074" s="6"/>
      <c r="P1074" s="6"/>
    </row>
    <row r="1075" spans="1:16" x14ac:dyDescent="0.25">
      <c r="A1075" s="9">
        <v>11779</v>
      </c>
      <c r="B1075" s="16">
        <v>3.190022919</v>
      </c>
      <c r="C1075" s="7">
        <f>B1075/B1076-1</f>
        <v>-8.6058519811211709E-2</v>
      </c>
      <c r="E1075" s="7"/>
      <c r="N1075" s="8"/>
      <c r="O1075" s="6"/>
      <c r="P1075" s="6"/>
    </row>
    <row r="1076" spans="1:16" x14ac:dyDescent="0.25">
      <c r="A1076" s="9">
        <v>11747</v>
      </c>
      <c r="B1076" s="16">
        <v>3.4904017249999999</v>
      </c>
      <c r="C1076" s="7">
        <f>B1076/B1077-1</f>
        <v>2.8318584101039823E-2</v>
      </c>
      <c r="E1076" s="7"/>
      <c r="N1076" s="8"/>
      <c r="O1076" s="6"/>
      <c r="P1076" s="6"/>
    </row>
    <row r="1077" spans="1:16" x14ac:dyDescent="0.25">
      <c r="A1077" s="9">
        <v>11719</v>
      </c>
      <c r="B1077" s="16">
        <v>3.3942805069999999</v>
      </c>
      <c r="C1077" s="7">
        <f>B1077/B1078-1</f>
        <v>-5.833333329403112E-2</v>
      </c>
      <c r="E1077" s="7"/>
      <c r="N1077" s="8"/>
      <c r="O1077" s="6"/>
      <c r="P1077" s="6"/>
    </row>
    <row r="1078" spans="1:16" x14ac:dyDescent="0.25">
      <c r="A1078" s="9">
        <v>11688</v>
      </c>
      <c r="B1078" s="16">
        <v>3.6045456709999999</v>
      </c>
      <c r="C1078" s="7">
        <f>B1078/B1079-1</f>
        <v>-2.9126213558237746E-2</v>
      </c>
      <c r="E1078" s="7"/>
      <c r="N1078" s="8"/>
      <c r="O1078" s="6"/>
      <c r="P1078" s="6"/>
    </row>
    <row r="1079" spans="1:16" x14ac:dyDescent="0.25">
      <c r="A1079" s="9">
        <v>11657</v>
      </c>
      <c r="B1079" s="16">
        <v>3.7126820409999999</v>
      </c>
      <c r="C1079" s="7">
        <f>B1079/B1080-1</f>
        <v>4.3918918898020687E-2</v>
      </c>
      <c r="E1079" s="7"/>
      <c r="N1079" s="8"/>
      <c r="O1079" s="6"/>
      <c r="P1079" s="6"/>
    </row>
    <row r="1080" spans="1:16" x14ac:dyDescent="0.25">
      <c r="A1080" s="9">
        <v>11627</v>
      </c>
      <c r="B1080" s="16">
        <v>3.5564850620000001</v>
      </c>
      <c r="C1080" s="7">
        <f>B1080/B1081-1</f>
        <v>3.8596491348980466E-2</v>
      </c>
      <c r="E1080" s="7"/>
      <c r="N1080" s="8"/>
      <c r="O1080" s="6"/>
      <c r="P1080" s="6"/>
    </row>
    <row r="1081" spans="1:16" x14ac:dyDescent="0.25">
      <c r="A1081" s="9">
        <v>11596</v>
      </c>
      <c r="B1081" s="16">
        <v>3.424318387</v>
      </c>
      <c r="C1081" s="7">
        <f>B1081/B1082-1</f>
        <v>-5.158069892882533E-2</v>
      </c>
      <c r="E1081" s="7"/>
      <c r="N1081" s="8"/>
      <c r="O1081" s="6"/>
      <c r="P1081" s="6"/>
    </row>
    <row r="1082" spans="1:16" x14ac:dyDescent="0.25">
      <c r="A1082" s="9">
        <v>11566</v>
      </c>
      <c r="B1082" s="16">
        <v>3.6105532469999999</v>
      </c>
      <c r="C1082" s="7">
        <f>B1082/B1083-1</f>
        <v>-2.9079159902362983E-2</v>
      </c>
      <c r="E1082" s="7"/>
      <c r="N1082" s="8"/>
      <c r="O1082" s="6"/>
      <c r="P1082" s="6"/>
    </row>
    <row r="1083" spans="1:16" x14ac:dyDescent="0.25">
      <c r="A1083" s="9">
        <v>11535</v>
      </c>
      <c r="B1083" s="16">
        <v>3.7186896169999999</v>
      </c>
      <c r="C1083" s="7">
        <f>B1083/B1084-1</f>
        <v>4.8701297740607608E-3</v>
      </c>
      <c r="E1083" s="7"/>
      <c r="N1083" s="8"/>
      <c r="O1083" s="6"/>
      <c r="P1083" s="6"/>
    </row>
    <row r="1084" spans="1:16" x14ac:dyDescent="0.25">
      <c r="A1084" s="9">
        <v>11504</v>
      </c>
      <c r="B1084" s="16">
        <v>3.7006668889999998</v>
      </c>
      <c r="C1084" s="7">
        <f>B1084/B1085-1</f>
        <v>-2.6856240122643427E-2</v>
      </c>
      <c r="E1084" s="7"/>
      <c r="N1084" s="8"/>
      <c r="O1084" s="6"/>
      <c r="P1084" s="6"/>
    </row>
    <row r="1085" spans="1:16" x14ac:dyDescent="0.25">
      <c r="A1085" s="9">
        <v>11474</v>
      </c>
      <c r="B1085" s="16">
        <v>3.8027956829999998</v>
      </c>
      <c r="C1085" s="7">
        <f>B1085/B1086-1</f>
        <v>-4.2360060437796054E-2</v>
      </c>
      <c r="E1085" s="7"/>
      <c r="N1085" s="8"/>
      <c r="O1085" s="6"/>
      <c r="P1085" s="6"/>
    </row>
    <row r="1086" spans="1:16" x14ac:dyDescent="0.25">
      <c r="A1086" s="9">
        <v>11443</v>
      </c>
      <c r="B1086" s="16">
        <v>3.971007814</v>
      </c>
      <c r="C1086" s="7">
        <f>B1086/B1087-1</f>
        <v>-3.3625731061395436E-2</v>
      </c>
      <c r="E1086" s="7"/>
      <c r="N1086" s="8"/>
      <c r="O1086" s="6"/>
      <c r="P1086" s="6"/>
    </row>
    <row r="1087" spans="1:16" x14ac:dyDescent="0.25">
      <c r="A1087" s="9">
        <v>11413</v>
      </c>
      <c r="B1087" s="16">
        <v>4.1091820649999997</v>
      </c>
      <c r="C1087" s="7">
        <f>B1087/B1088-1</f>
        <v>-2.005730643651249E-2</v>
      </c>
      <c r="E1087" s="7"/>
      <c r="N1087" s="8"/>
      <c r="O1087" s="6"/>
      <c r="P1087" s="6"/>
    </row>
    <row r="1088" spans="1:16" x14ac:dyDescent="0.25">
      <c r="A1088" s="9">
        <v>11382</v>
      </c>
      <c r="B1088" s="16">
        <v>4.19328813</v>
      </c>
      <c r="C1088" s="7">
        <f>B1088/B1089-1</f>
        <v>7.2150070728993487E-3</v>
      </c>
      <c r="E1088" s="7"/>
      <c r="N1088" s="8"/>
      <c r="O1088" s="6"/>
      <c r="P1088" s="6"/>
    </row>
    <row r="1089" spans="1:16" x14ac:dyDescent="0.25">
      <c r="A1089" s="9">
        <v>11354</v>
      </c>
      <c r="B1089" s="16">
        <v>4.1632502499999999</v>
      </c>
      <c r="C1089" s="7">
        <f>B1089/B1090-1</f>
        <v>-3.7499999956651875E-2</v>
      </c>
      <c r="E1089" s="7"/>
      <c r="N1089" s="8"/>
      <c r="O1089" s="6"/>
      <c r="P1089" s="6"/>
    </row>
    <row r="1090" spans="1:16" x14ac:dyDescent="0.25">
      <c r="A1090" s="9">
        <v>11323</v>
      </c>
      <c r="B1090" s="16">
        <v>4.3254548049999997</v>
      </c>
      <c r="C1090" s="7">
        <f>B1090/B1091-1</f>
        <v>-2.7700830482086936E-3</v>
      </c>
      <c r="E1090" s="7"/>
      <c r="N1090" s="8"/>
      <c r="O1090" s="6"/>
      <c r="P1090" s="6"/>
    </row>
    <row r="1091" spans="1:16" x14ac:dyDescent="0.25">
      <c r="A1091" s="9">
        <v>11292</v>
      </c>
      <c r="B1091" s="16">
        <v>4.3374699569999997</v>
      </c>
      <c r="C1091" s="7">
        <f>B1091/B1092-1</f>
        <v>0</v>
      </c>
      <c r="E1091" s="7"/>
      <c r="N1091" s="8"/>
      <c r="O1091" s="6"/>
      <c r="P1091" s="6"/>
    </row>
    <row r="1092" spans="1:16" x14ac:dyDescent="0.25">
      <c r="A1092" s="9">
        <v>11262</v>
      </c>
      <c r="B1092" s="16">
        <v>4.3374699569999997</v>
      </c>
      <c r="C1092" s="7">
        <f>B1092/B1093-1</f>
        <v>-2.3004059539614152E-2</v>
      </c>
      <c r="E1092" s="7"/>
      <c r="N1092" s="8"/>
      <c r="O1092" s="6"/>
      <c r="P1092" s="6"/>
    </row>
    <row r="1093" spans="1:16" x14ac:dyDescent="0.25">
      <c r="A1093" s="9">
        <v>11231</v>
      </c>
      <c r="B1093" s="16">
        <v>4.4395987510000001</v>
      </c>
      <c r="C1093" s="7">
        <f>B1093/B1094-1</f>
        <v>4.0760868763196623E-3</v>
      </c>
      <c r="E1093" s="7"/>
      <c r="N1093" s="8"/>
      <c r="O1093" s="6"/>
      <c r="P1093" s="6"/>
    </row>
    <row r="1094" spans="1:16" x14ac:dyDescent="0.25">
      <c r="A1094" s="9">
        <v>11201</v>
      </c>
      <c r="B1094" s="16">
        <v>4.4215760230000001</v>
      </c>
      <c r="C1094" s="7">
        <f>B1094/B1095-1</f>
        <v>0</v>
      </c>
      <c r="E1094" s="7"/>
      <c r="N1094" s="8"/>
      <c r="O1094" s="6"/>
      <c r="P1094" s="6"/>
    </row>
    <row r="1095" spans="1:16" x14ac:dyDescent="0.25">
      <c r="A1095" s="9">
        <v>11170</v>
      </c>
      <c r="B1095" s="16">
        <v>4.4215760230000001</v>
      </c>
      <c r="C1095" s="7">
        <f>B1095/B1096-1</f>
        <v>-4.0595398392569981E-3</v>
      </c>
      <c r="E1095" s="7"/>
      <c r="N1095" s="8"/>
      <c r="O1095" s="6"/>
      <c r="P1095" s="6"/>
    </row>
    <row r="1096" spans="1:16" x14ac:dyDescent="0.25">
      <c r="A1096" s="9">
        <v>11139</v>
      </c>
      <c r="B1096" s="16">
        <v>4.4395987510000001</v>
      </c>
      <c r="C1096" s="7">
        <f>B1096/B1097-1</f>
        <v>-4.2746114013377579E-2</v>
      </c>
      <c r="E1096" s="7"/>
      <c r="N1096" s="8"/>
      <c r="O1096" s="6"/>
      <c r="P1096" s="6"/>
    </row>
    <row r="1097" spans="1:16" x14ac:dyDescent="0.25">
      <c r="A1097" s="9">
        <v>11109</v>
      </c>
      <c r="B1097" s="16">
        <v>4.637848763</v>
      </c>
      <c r="C1097" s="7">
        <f>B1097/B1098-1</f>
        <v>-2.0304568551508972E-2</v>
      </c>
      <c r="E1097" s="7"/>
      <c r="N1097" s="8"/>
      <c r="O1097" s="6"/>
      <c r="P1097" s="6"/>
    </row>
    <row r="1098" spans="1:16" x14ac:dyDescent="0.25">
      <c r="A1098" s="9">
        <v>11078</v>
      </c>
      <c r="B1098" s="16">
        <v>4.7339699810000004</v>
      </c>
      <c r="C1098" s="7">
        <f>B1098/B1099-1</f>
        <v>-1.7456359173153468E-2</v>
      </c>
      <c r="E1098" s="7"/>
      <c r="N1098" s="8"/>
      <c r="O1098" s="6"/>
      <c r="P1098" s="6"/>
    </row>
    <row r="1099" spans="1:16" x14ac:dyDescent="0.25">
      <c r="A1099" s="9">
        <v>11048</v>
      </c>
      <c r="B1099" s="16">
        <v>4.8180760469999999</v>
      </c>
      <c r="C1099" s="7">
        <f>B1099/B1100-1</f>
        <v>-3.022974607767781E-2</v>
      </c>
      <c r="E1099" s="7"/>
      <c r="N1099" s="8"/>
      <c r="O1099" s="6"/>
      <c r="P1099" s="6"/>
    </row>
    <row r="1100" spans="1:16" x14ac:dyDescent="0.25">
      <c r="A1100" s="9">
        <v>11017</v>
      </c>
      <c r="B1100" s="16">
        <v>4.9682654499999996</v>
      </c>
      <c r="C1100" s="7">
        <f>B1100/B1101-1</f>
        <v>-6.0096152667870051E-3</v>
      </c>
      <c r="E1100" s="7"/>
      <c r="N1100" s="8"/>
      <c r="O1100" s="6"/>
      <c r="P1100" s="6"/>
    </row>
    <row r="1101" spans="1:16" x14ac:dyDescent="0.25">
      <c r="A1101" s="9">
        <v>10989</v>
      </c>
      <c r="B1101" s="16">
        <v>4.9983033299999997</v>
      </c>
      <c r="C1101" s="7">
        <f>B1101/B1102-1</f>
        <v>3.6188177816249834E-3</v>
      </c>
      <c r="E1101" s="7"/>
      <c r="N1101" s="8"/>
      <c r="O1101" s="6"/>
      <c r="P1101" s="6"/>
    </row>
    <row r="1102" spans="1:16" x14ac:dyDescent="0.25">
      <c r="A1102" s="9">
        <v>10958</v>
      </c>
      <c r="B1102" s="16">
        <v>4.9802806019999997</v>
      </c>
      <c r="C1102" s="7">
        <f>B1102/B1103-1</f>
        <v>-2.1251475772335771E-2</v>
      </c>
      <c r="E1102" s="7"/>
      <c r="N1102" s="8"/>
      <c r="O1102" s="6"/>
      <c r="P1102" s="6"/>
    </row>
    <row r="1103" spans="1:16" x14ac:dyDescent="0.25">
      <c r="A1103" s="9">
        <v>10927</v>
      </c>
      <c r="B1103" s="16">
        <v>5.0884169720000001</v>
      </c>
      <c r="C1103" s="7">
        <f>B1103/B1104-1</f>
        <v>-2.7554535048158857E-2</v>
      </c>
      <c r="E1103" s="7"/>
      <c r="N1103" s="8"/>
      <c r="O1103" s="6"/>
      <c r="P1103" s="6"/>
    </row>
    <row r="1104" spans="1:16" x14ac:dyDescent="0.25">
      <c r="A1104" s="9">
        <v>10897</v>
      </c>
      <c r="B1104" s="16">
        <v>5.2325987989999998</v>
      </c>
      <c r="C1104" s="7">
        <f>B1104/B1105-1</f>
        <v>-1.9144144142244413E-2</v>
      </c>
      <c r="E1104" s="7"/>
      <c r="N1104" s="8"/>
      <c r="O1104" s="6"/>
      <c r="P1104" s="6"/>
    </row>
    <row r="1105" spans="1:16" x14ac:dyDescent="0.25">
      <c r="A1105" s="9">
        <v>10866</v>
      </c>
      <c r="B1105" s="16">
        <v>5.3347275930000002</v>
      </c>
      <c r="C1105" s="7">
        <f>B1105/B1106-1</f>
        <v>9.0909091012267851E-3</v>
      </c>
      <c r="E1105" s="7"/>
      <c r="N1105" s="8"/>
      <c r="O1105" s="6"/>
      <c r="P1105" s="6"/>
    </row>
    <row r="1106" spans="1:16" x14ac:dyDescent="0.25">
      <c r="A1106" s="9">
        <v>10836</v>
      </c>
      <c r="B1106" s="16">
        <v>5.286666984</v>
      </c>
      <c r="C1106" s="7">
        <f>B1106/B1107-1</f>
        <v>5.7142857925542856E-3</v>
      </c>
      <c r="E1106" s="7"/>
      <c r="N1106" s="8"/>
      <c r="O1106" s="6"/>
      <c r="P1106" s="6"/>
    </row>
    <row r="1107" spans="1:16" x14ac:dyDescent="0.25">
      <c r="A1107" s="9">
        <v>10805</v>
      </c>
      <c r="B1107" s="16">
        <v>5.2566291029999999</v>
      </c>
      <c r="C1107" s="7">
        <f>B1107/B1108-1</f>
        <v>1.6453382081620616E-2</v>
      </c>
      <c r="E1107" s="7"/>
      <c r="N1107" s="8"/>
      <c r="O1107" s="6"/>
      <c r="P1107" s="6"/>
    </row>
    <row r="1108" spans="1:16" x14ac:dyDescent="0.25">
      <c r="A1108" s="9">
        <v>10774</v>
      </c>
      <c r="B1108" s="16">
        <v>5.1715397830000001</v>
      </c>
      <c r="C1108" s="7">
        <f>B1108/B1109-1</f>
        <v>4.5913681836724507E-3</v>
      </c>
      <c r="E1108" s="7"/>
      <c r="N1108" s="8"/>
      <c r="O1108" s="6"/>
      <c r="P1108" s="6"/>
    </row>
    <row r="1109" spans="1:16" x14ac:dyDescent="0.25">
      <c r="A1109" s="9">
        <v>10744</v>
      </c>
      <c r="B1109" s="16">
        <v>5.1479038609999996</v>
      </c>
      <c r="C1109" s="7">
        <f>B1109/B1110-1</f>
        <v>-4.5703838685910991E-3</v>
      </c>
      <c r="E1109" s="7"/>
      <c r="N1109" s="8"/>
      <c r="O1109" s="6"/>
      <c r="P1109" s="6"/>
    </row>
    <row r="1110" spans="1:16" x14ac:dyDescent="0.25">
      <c r="A1110" s="9">
        <v>10713</v>
      </c>
      <c r="B1110" s="16">
        <v>5.1715397830000001</v>
      </c>
      <c r="C1110" s="7">
        <f>B1110/B1111-1</f>
        <v>-2.7347312125731715E-3</v>
      </c>
      <c r="E1110" s="7"/>
      <c r="N1110" s="8"/>
      <c r="O1110" s="6"/>
      <c r="P1110" s="6"/>
    </row>
    <row r="1111" spans="1:16" x14ac:dyDescent="0.25">
      <c r="A1111" s="9">
        <v>10683</v>
      </c>
      <c r="B1111" s="16">
        <v>5.1857213370000004</v>
      </c>
      <c r="C1111" s="7">
        <f>B1111/B1112-1</f>
        <v>2.3320895695239763E-2</v>
      </c>
      <c r="E1111" s="7"/>
      <c r="N1111" s="8"/>
      <c r="O1111" s="6"/>
      <c r="P1111" s="6"/>
    </row>
    <row r="1112" spans="1:16" x14ac:dyDescent="0.25">
      <c r="A1112" s="9">
        <v>10652</v>
      </c>
      <c r="B1112" s="16">
        <v>5.0675417249999999</v>
      </c>
      <c r="C1112" s="7">
        <f>B1112/B1113-1</f>
        <v>2.8063610186699339E-3</v>
      </c>
      <c r="E1112" s="7"/>
      <c r="N1112" s="8"/>
      <c r="O1112" s="6"/>
      <c r="P1112" s="6"/>
    </row>
    <row r="1113" spans="1:16" x14ac:dyDescent="0.25">
      <c r="A1113" s="9">
        <v>10624</v>
      </c>
      <c r="B1113" s="16">
        <v>5.0533601719999997</v>
      </c>
      <c r="C1113" s="7">
        <f>B1113/B1114-1</f>
        <v>1.4231499116547974E-2</v>
      </c>
      <c r="E1113" s="7"/>
      <c r="N1113" s="8"/>
      <c r="O1113" s="6"/>
      <c r="P1113" s="6"/>
    </row>
    <row r="1114" spans="1:16" x14ac:dyDescent="0.25">
      <c r="A1114" s="9">
        <v>10593</v>
      </c>
      <c r="B1114" s="16">
        <v>4.9824524050000001</v>
      </c>
      <c r="C1114" s="7">
        <f>B1114/B1115-1</f>
        <v>-4.7214354704449013E-3</v>
      </c>
      <c r="E1114" s="7"/>
      <c r="N1114" s="8"/>
      <c r="O1114" s="6"/>
      <c r="P1114" s="6"/>
    </row>
    <row r="1115" spans="1:16" x14ac:dyDescent="0.25">
      <c r="A1115" s="9">
        <v>10562</v>
      </c>
      <c r="B1115" s="16">
        <v>5.0060883279999997</v>
      </c>
      <c r="C1115" s="7">
        <f>B1115/B1116-1</f>
        <v>0</v>
      </c>
      <c r="E1115" s="7"/>
      <c r="N1115" s="8"/>
      <c r="O1115" s="6"/>
      <c r="P1115" s="6"/>
    </row>
    <row r="1116" spans="1:16" x14ac:dyDescent="0.25">
      <c r="A1116" s="9">
        <v>10532</v>
      </c>
      <c r="B1116" s="16">
        <v>5.0060883279999997</v>
      </c>
      <c r="C1116" s="7">
        <f>B1116/B1117-1</f>
        <v>0</v>
      </c>
      <c r="E1116" s="7"/>
      <c r="N1116" s="8"/>
      <c r="O1116" s="6"/>
      <c r="P1116" s="6"/>
    </row>
    <row r="1117" spans="1:16" x14ac:dyDescent="0.25">
      <c r="A1117" s="9">
        <v>10501</v>
      </c>
      <c r="B1117" s="16">
        <v>5.0060883279999997</v>
      </c>
      <c r="C1117" s="7">
        <f>B1117/B1118-1</f>
        <v>0</v>
      </c>
      <c r="E1117" s="7"/>
      <c r="N1117" s="8"/>
      <c r="O1117" s="6"/>
      <c r="P1117" s="6"/>
    </row>
    <row r="1118" spans="1:16" x14ac:dyDescent="0.25">
      <c r="A1118" s="9">
        <v>10471</v>
      </c>
      <c r="B1118" s="16">
        <v>5.0060883279999997</v>
      </c>
      <c r="C1118" s="7">
        <f>B1118/B1119-1</f>
        <v>4.7438331726521454E-3</v>
      </c>
      <c r="E1118" s="7"/>
      <c r="N1118" s="8"/>
      <c r="O1118" s="6"/>
      <c r="P1118" s="6"/>
    </row>
    <row r="1119" spans="1:16" x14ac:dyDescent="0.25">
      <c r="A1119" s="9">
        <v>10440</v>
      </c>
      <c r="B1119" s="16">
        <v>4.9824524050000001</v>
      </c>
      <c r="C1119" s="7">
        <f>B1119/B1120-1</f>
        <v>-2.8382215139967082E-3</v>
      </c>
      <c r="E1119" s="7"/>
      <c r="N1119" s="8"/>
      <c r="O1119" s="6"/>
      <c r="P1119" s="6"/>
    </row>
    <row r="1120" spans="1:16" x14ac:dyDescent="0.25">
      <c r="A1120" s="9">
        <v>10409</v>
      </c>
      <c r="B1120" s="16">
        <v>4.9966339590000004</v>
      </c>
      <c r="C1120" s="7">
        <f>B1120/B1121-1</f>
        <v>-6.5789473448767399E-3</v>
      </c>
      <c r="E1120" s="7"/>
      <c r="N1120" s="8"/>
      <c r="O1120" s="6"/>
      <c r="P1120" s="6"/>
    </row>
    <row r="1121" spans="1:16" x14ac:dyDescent="0.25">
      <c r="A1121" s="9">
        <v>10379</v>
      </c>
      <c r="B1121" s="16">
        <v>5.0297242500000001</v>
      </c>
      <c r="C1121" s="7">
        <f>B1121/B1122-1</f>
        <v>4.6214355962368003E-2</v>
      </c>
      <c r="E1121" s="7"/>
      <c r="N1121" s="8"/>
      <c r="O1121" s="6"/>
      <c r="P1121" s="6"/>
    </row>
    <row r="1122" spans="1:16" x14ac:dyDescent="0.25">
      <c r="A1122" s="9">
        <v>10348</v>
      </c>
      <c r="B1122" s="16">
        <v>4.8075465810000004</v>
      </c>
      <c r="C1122" s="7">
        <f>B1122/B1123-1</f>
        <v>1.9038076268270254E-2</v>
      </c>
      <c r="E1122" s="7"/>
      <c r="N1122" s="8"/>
      <c r="O1122" s="6"/>
      <c r="P1122" s="6"/>
    </row>
    <row r="1123" spans="1:16" x14ac:dyDescent="0.25">
      <c r="A1123" s="9">
        <v>10318</v>
      </c>
      <c r="B1123" s="16">
        <v>4.7177300759999996</v>
      </c>
      <c r="C1123" s="7">
        <f>B1123/B1124-1</f>
        <v>2.5693730702441409E-2</v>
      </c>
      <c r="E1123" s="7"/>
      <c r="N1123" s="8"/>
      <c r="O1123" s="6"/>
      <c r="P1123" s="6"/>
    </row>
    <row r="1124" spans="1:16" x14ac:dyDescent="0.25">
      <c r="A1124" s="9">
        <v>10286</v>
      </c>
      <c r="B1124" s="16">
        <v>4.5995504650000001</v>
      </c>
      <c r="C1124" s="7">
        <f>B1124/B1125-1</f>
        <v>-2.6999999996826785E-2</v>
      </c>
      <c r="E1124" s="7"/>
      <c r="N1124" s="8"/>
      <c r="O1124" s="6"/>
      <c r="P1124" s="6"/>
    </row>
    <row r="1125" spans="1:16" x14ac:dyDescent="0.25">
      <c r="A1125" s="9">
        <v>10258</v>
      </c>
      <c r="B1125" s="16">
        <v>4.7271844449999998</v>
      </c>
      <c r="C1125" s="7">
        <f>B1125/B1126-1</f>
        <v>-1.6355140328878859E-2</v>
      </c>
      <c r="E1125" s="7"/>
      <c r="N1125" s="8"/>
      <c r="O1125" s="6"/>
      <c r="P1125" s="6"/>
    </row>
    <row r="1126" spans="1:16" x14ac:dyDescent="0.25">
      <c r="A1126" s="9">
        <v>10227</v>
      </c>
      <c r="B1126" s="16">
        <v>4.8057837120000002</v>
      </c>
      <c r="C1126" s="7">
        <f>B1126/B1127-1</f>
        <v>-3.4924330771487488E-3</v>
      </c>
      <c r="E1126" s="7"/>
      <c r="N1126" s="8"/>
      <c r="O1126" s="6"/>
      <c r="P1126" s="6"/>
    </row>
    <row r="1127" spans="1:16" x14ac:dyDescent="0.25">
      <c r="A1127" s="9">
        <v>10196</v>
      </c>
      <c r="B1127" s="16">
        <v>4.822626412</v>
      </c>
      <c r="C1127" s="7">
        <f>B1127/B1128-1</f>
        <v>4.6783627334252564E-3</v>
      </c>
      <c r="E1127" s="7"/>
      <c r="N1127" s="8"/>
      <c r="O1127" s="6"/>
      <c r="P1127" s="6"/>
    </row>
    <row r="1128" spans="1:16" x14ac:dyDescent="0.25">
      <c r="A1128" s="9">
        <v>10166</v>
      </c>
      <c r="B1128" s="16">
        <v>4.8001694779999999</v>
      </c>
      <c r="C1128" s="7">
        <f>B1128/B1129-1</f>
        <v>-2.3337223668370433E-3</v>
      </c>
      <c r="E1128" s="7"/>
      <c r="N1128" s="8"/>
      <c r="O1128" s="6"/>
      <c r="P1128" s="6"/>
    </row>
    <row r="1129" spans="1:16" x14ac:dyDescent="0.25">
      <c r="A1129" s="9">
        <v>10135</v>
      </c>
      <c r="B1129" s="16">
        <v>4.8113979450000004</v>
      </c>
      <c r="C1129" s="7">
        <f>B1129/B1130-1</f>
        <v>-1.1655011016248329E-3</v>
      </c>
      <c r="E1129" s="7"/>
      <c r="N1129" s="8"/>
      <c r="O1129" s="6"/>
      <c r="P1129" s="6"/>
    </row>
    <row r="1130" spans="1:16" x14ac:dyDescent="0.25">
      <c r="A1130" s="9">
        <v>10105</v>
      </c>
      <c r="B1130" s="16">
        <v>4.8170121779999997</v>
      </c>
      <c r="C1130" s="7">
        <f>B1130/B1131-1</f>
        <v>7.0422535535161757E-3</v>
      </c>
      <c r="E1130" s="7"/>
      <c r="N1130" s="8"/>
      <c r="O1130" s="6"/>
      <c r="P1130" s="6"/>
    </row>
    <row r="1131" spans="1:16" x14ac:dyDescent="0.25">
      <c r="A1131" s="9">
        <v>10074</v>
      </c>
      <c r="B1131" s="16">
        <v>4.7833267780000002</v>
      </c>
      <c r="C1131" s="7">
        <f>B1131/B1132-1</f>
        <v>-1.1723330869877202E-3</v>
      </c>
      <c r="E1131" s="7"/>
      <c r="N1131" s="8"/>
      <c r="O1131" s="6"/>
      <c r="P1131" s="6"/>
    </row>
    <row r="1132" spans="1:16" x14ac:dyDescent="0.25">
      <c r="A1132" s="9">
        <v>10043</v>
      </c>
      <c r="B1132" s="16">
        <v>4.7889410120000004</v>
      </c>
      <c r="C1132" s="7">
        <f>B1132/B1133-1</f>
        <v>-5.8275057157223253E-3</v>
      </c>
      <c r="E1132" s="7"/>
      <c r="N1132" s="8"/>
      <c r="O1132" s="6"/>
      <c r="P1132" s="6"/>
    </row>
    <row r="1133" spans="1:16" x14ac:dyDescent="0.25">
      <c r="A1133" s="9">
        <v>10013</v>
      </c>
      <c r="B1133" s="16">
        <v>4.8170121779999997</v>
      </c>
      <c r="C1133" s="7">
        <f>B1133/B1134-1</f>
        <v>1.179245281384067E-2</v>
      </c>
      <c r="E1133" s="7"/>
      <c r="N1133" s="8"/>
      <c r="O1133" s="6"/>
      <c r="P1133" s="6"/>
    </row>
    <row r="1134" spans="1:16" x14ac:dyDescent="0.25">
      <c r="A1134" s="9">
        <v>9982</v>
      </c>
      <c r="B1134" s="16">
        <v>4.7608698450000002</v>
      </c>
      <c r="C1134" s="7">
        <f>B1134/B1135-1</f>
        <v>-7.0257611558711686E-3</v>
      </c>
      <c r="E1134" s="7"/>
      <c r="N1134" s="8"/>
      <c r="O1134" s="6"/>
      <c r="P1134" s="6"/>
    </row>
    <row r="1135" spans="1:16" x14ac:dyDescent="0.25">
      <c r="A1135" s="9">
        <v>9952</v>
      </c>
      <c r="B1135" s="16">
        <v>4.7945552449999997</v>
      </c>
      <c r="C1135" s="7">
        <f>B1135/B1136-1</f>
        <v>-3.5005834463357477E-3</v>
      </c>
      <c r="E1135" s="7"/>
      <c r="N1135" s="8"/>
      <c r="O1135" s="6"/>
      <c r="P1135" s="6"/>
    </row>
    <row r="1136" spans="1:16" x14ac:dyDescent="0.25">
      <c r="A1136" s="9">
        <v>9921</v>
      </c>
      <c r="B1136" s="16">
        <v>4.8113979450000004</v>
      </c>
      <c r="C1136" s="7">
        <f>B1136/B1137-1</f>
        <v>-1.0392609746082471E-2</v>
      </c>
      <c r="E1136" s="7"/>
      <c r="N1136" s="8"/>
      <c r="O1136" s="6"/>
      <c r="P1136" s="6"/>
    </row>
    <row r="1137" spans="1:16" x14ac:dyDescent="0.25">
      <c r="A1137" s="9">
        <v>9893</v>
      </c>
      <c r="B1137" s="16">
        <v>4.8619260449999997</v>
      </c>
      <c r="C1137" s="7">
        <f>B1137/B1138-1</f>
        <v>-1.317365258595482E-2</v>
      </c>
      <c r="E1137" s="7"/>
      <c r="N1137" s="8"/>
      <c r="O1137" s="6"/>
      <c r="P1137" s="6"/>
    </row>
    <row r="1138" spans="1:16" x14ac:dyDescent="0.25">
      <c r="A1138" s="9">
        <v>9862</v>
      </c>
      <c r="B1138" s="16">
        <v>4.9268303969999998</v>
      </c>
      <c r="C1138" s="7">
        <f>B1138/B1139-1</f>
        <v>-7.1343638305112478E-3</v>
      </c>
      <c r="E1138" s="7"/>
      <c r="N1138" s="8"/>
      <c r="O1138" s="6"/>
      <c r="P1138" s="6"/>
    </row>
    <row r="1139" spans="1:16" x14ac:dyDescent="0.25">
      <c r="A1139" s="9">
        <v>9831</v>
      </c>
      <c r="B1139" s="16">
        <v>4.962232771</v>
      </c>
      <c r="C1139" s="7">
        <f>B1139/B1140-1</f>
        <v>0</v>
      </c>
      <c r="E1139" s="7"/>
      <c r="N1139" s="8"/>
      <c r="O1139" s="6"/>
      <c r="P1139" s="6"/>
    </row>
    <row r="1140" spans="1:16" x14ac:dyDescent="0.25">
      <c r="A1140" s="9">
        <v>9801</v>
      </c>
      <c r="B1140" s="16">
        <v>4.962232771</v>
      </c>
      <c r="C1140" s="7">
        <f>B1140/B1141-1</f>
        <v>1.1904760521250779E-3</v>
      </c>
      <c r="E1140" s="7"/>
      <c r="N1140" s="8"/>
      <c r="O1140" s="6"/>
      <c r="P1140" s="6"/>
    </row>
    <row r="1141" spans="1:16" x14ac:dyDescent="0.25">
      <c r="A1141" s="9">
        <v>9770</v>
      </c>
      <c r="B1141" s="16">
        <v>4.9563323759999998</v>
      </c>
      <c r="C1141" s="7">
        <f>B1141/B1142-1</f>
        <v>1.1918951767921904E-3</v>
      </c>
      <c r="E1141" s="7"/>
      <c r="N1141" s="8"/>
      <c r="O1141" s="6"/>
      <c r="P1141" s="6"/>
    </row>
    <row r="1142" spans="1:16" x14ac:dyDescent="0.25">
      <c r="A1142" s="9">
        <v>9740</v>
      </c>
      <c r="B1142" s="16">
        <v>4.9504319800000003</v>
      </c>
      <c r="C1142" s="7">
        <f>B1142/B1143-1</f>
        <v>3.5885167350142577E-3</v>
      </c>
      <c r="E1142" s="7"/>
      <c r="N1142" s="8"/>
      <c r="O1142" s="6"/>
      <c r="P1142" s="6"/>
    </row>
    <row r="1143" spans="1:16" x14ac:dyDescent="0.25">
      <c r="A1143" s="9">
        <v>9709</v>
      </c>
      <c r="B1143" s="16">
        <v>4.9327307930000002</v>
      </c>
      <c r="C1143" s="7">
        <f>B1143/B1144-1</f>
        <v>0</v>
      </c>
      <c r="E1143" s="7"/>
      <c r="N1143" s="8"/>
      <c r="O1143" s="6"/>
      <c r="P1143" s="6"/>
    </row>
    <row r="1144" spans="1:16" x14ac:dyDescent="0.25">
      <c r="A1144" s="9">
        <v>9678</v>
      </c>
      <c r="B1144" s="16">
        <v>4.9327307930000002</v>
      </c>
      <c r="C1144" s="7">
        <f>B1144/B1145-1</f>
        <v>-9.4786728896616435E-3</v>
      </c>
      <c r="E1144" s="7"/>
      <c r="N1144" s="8"/>
      <c r="O1144" s="6"/>
      <c r="P1144" s="6"/>
    </row>
    <row r="1145" spans="1:16" x14ac:dyDescent="0.25">
      <c r="A1145" s="9">
        <v>9648</v>
      </c>
      <c r="B1145" s="16">
        <v>4.9799339580000002</v>
      </c>
      <c r="C1145" s="7">
        <f>B1145/B1146-1</f>
        <v>-1.0550996647447963E-2</v>
      </c>
      <c r="E1145" s="7"/>
      <c r="N1145" s="8"/>
      <c r="O1145" s="6"/>
      <c r="P1145" s="6"/>
    </row>
    <row r="1146" spans="1:16" x14ac:dyDescent="0.25">
      <c r="A1146" s="9">
        <v>9617</v>
      </c>
      <c r="B1146" s="16">
        <v>5.0330375199999997</v>
      </c>
      <c r="C1146" s="7">
        <f>B1146/B1147-1</f>
        <v>0</v>
      </c>
      <c r="E1146" s="7"/>
      <c r="N1146" s="8"/>
      <c r="O1146" s="6"/>
      <c r="P1146" s="6"/>
    </row>
    <row r="1147" spans="1:16" x14ac:dyDescent="0.25">
      <c r="A1147" s="9">
        <v>9587</v>
      </c>
      <c r="B1147" s="16">
        <v>5.0330375199999997</v>
      </c>
      <c r="C1147" s="7">
        <f>B1147/B1148-1</f>
        <v>-3.0681818085303791E-2</v>
      </c>
      <c r="E1147" s="7"/>
      <c r="N1147" s="8"/>
      <c r="O1147" s="6"/>
      <c r="P1147" s="6"/>
    </row>
    <row r="1148" spans="1:16" x14ac:dyDescent="0.25">
      <c r="A1148" s="9">
        <v>9556</v>
      </c>
      <c r="B1148" s="16">
        <v>5.1923482029999999</v>
      </c>
      <c r="C1148" s="7">
        <f>B1148/B1149-1</f>
        <v>-1.7857142863898279E-2</v>
      </c>
      <c r="E1148" s="7"/>
      <c r="N1148" s="8"/>
      <c r="O1148" s="6"/>
      <c r="P1148" s="6"/>
    </row>
    <row r="1149" spans="1:16" x14ac:dyDescent="0.25">
      <c r="A1149" s="9">
        <v>9528</v>
      </c>
      <c r="B1149" s="16">
        <v>5.2867545339999999</v>
      </c>
      <c r="C1149" s="7">
        <f>B1149/B1150-1</f>
        <v>-2.4608501167272201E-2</v>
      </c>
      <c r="E1149" s="7"/>
      <c r="N1149" s="8"/>
      <c r="O1149" s="6"/>
      <c r="P1149" s="6"/>
    </row>
    <row r="1150" spans="1:16" x14ac:dyDescent="0.25">
      <c r="A1150" s="9">
        <v>9497</v>
      </c>
      <c r="B1150" s="16">
        <v>5.4201359560000002</v>
      </c>
      <c r="C1150" s="7">
        <f>B1150/B1151-1</f>
        <v>-7.7691453432119362E-3</v>
      </c>
      <c r="E1150" s="7"/>
      <c r="N1150" s="8"/>
      <c r="O1150" s="6"/>
      <c r="P1150" s="6"/>
    </row>
    <row r="1151" spans="1:16" x14ac:dyDescent="0.25">
      <c r="A1151" s="9">
        <v>9466</v>
      </c>
      <c r="B1151" s="16">
        <v>5.4625754989999997</v>
      </c>
      <c r="C1151" s="7">
        <f>B1151/B1152-1</f>
        <v>-7.7092510513071533E-3</v>
      </c>
      <c r="E1151" s="7"/>
      <c r="N1151" s="8"/>
      <c r="O1151" s="6"/>
      <c r="P1151" s="6"/>
    </row>
    <row r="1152" spans="1:16" x14ac:dyDescent="0.25">
      <c r="A1152" s="9">
        <v>9436</v>
      </c>
      <c r="B1152" s="16">
        <v>5.5050150420000001</v>
      </c>
      <c r="C1152" s="7">
        <f>B1152/B1153-1</f>
        <v>-2.15517241501888E-2</v>
      </c>
      <c r="E1152" s="7"/>
      <c r="N1152" s="8"/>
      <c r="O1152" s="6"/>
      <c r="P1152" s="6"/>
    </row>
    <row r="1153" spans="1:16" x14ac:dyDescent="0.25">
      <c r="A1153" s="9">
        <v>9405</v>
      </c>
      <c r="B1153" s="16">
        <v>5.6262708799999999</v>
      </c>
      <c r="C1153" s="7">
        <f>B1153/B1154-1</f>
        <v>-5.3590568969527075E-3</v>
      </c>
      <c r="E1153" s="7"/>
      <c r="N1153" s="8"/>
      <c r="O1153" s="6"/>
      <c r="P1153" s="6"/>
    </row>
    <row r="1154" spans="1:16" x14ac:dyDescent="0.25">
      <c r="A1154" s="9">
        <v>9375</v>
      </c>
      <c r="B1154" s="16">
        <v>5.6565848399999998</v>
      </c>
      <c r="C1154" s="7">
        <f>B1154/B1155-1</f>
        <v>2.1436227727207324E-3</v>
      </c>
      <c r="E1154" s="7"/>
      <c r="N1154" s="8"/>
      <c r="O1154" s="6"/>
      <c r="P1154" s="6"/>
    </row>
    <row r="1155" spans="1:16" x14ac:dyDescent="0.25">
      <c r="A1155" s="9">
        <v>9344</v>
      </c>
      <c r="B1155" s="16">
        <v>5.6444851930000004</v>
      </c>
      <c r="C1155" s="7">
        <f>B1155/B1156-1</f>
        <v>-9.5948827262180014E-3</v>
      </c>
      <c r="E1155" s="7"/>
      <c r="N1155" s="8"/>
      <c r="O1155" s="6"/>
      <c r="P1155" s="6"/>
    </row>
    <row r="1156" spans="1:16" x14ac:dyDescent="0.25">
      <c r="A1156" s="9">
        <v>9313</v>
      </c>
      <c r="B1156" s="16">
        <v>5.6991680420000002</v>
      </c>
      <c r="C1156" s="7">
        <f>B1156/B1157-1</f>
        <v>-7.4074074435304116E-3</v>
      </c>
      <c r="E1156" s="7"/>
      <c r="N1156" s="8"/>
      <c r="O1156" s="6"/>
      <c r="P1156" s="6"/>
    </row>
    <row r="1157" spans="1:16" x14ac:dyDescent="0.25">
      <c r="A1157" s="9">
        <v>9283</v>
      </c>
      <c r="B1157" s="16">
        <v>5.7416991470000003</v>
      </c>
      <c r="C1157" s="7">
        <f>B1157/B1158-1</f>
        <v>-1.2526096035916257E-2</v>
      </c>
      <c r="E1157" s="7"/>
      <c r="N1157" s="8"/>
      <c r="O1157" s="6"/>
      <c r="P1157" s="6"/>
    </row>
    <row r="1158" spans="1:16" x14ac:dyDescent="0.25">
      <c r="A1158" s="9">
        <v>9252</v>
      </c>
      <c r="B1158" s="16">
        <v>5.8145325400000001</v>
      </c>
      <c r="C1158" s="7">
        <f>B1158/B1159-1</f>
        <v>6.3694267758453993E-3</v>
      </c>
      <c r="E1158" s="7"/>
      <c r="N1158" s="8"/>
      <c r="O1158" s="6"/>
      <c r="P1158" s="6"/>
    </row>
    <row r="1159" spans="1:16" x14ac:dyDescent="0.25">
      <c r="A1159" s="9">
        <v>9222</v>
      </c>
      <c r="B1159" s="16">
        <v>5.7777317010000004</v>
      </c>
      <c r="C1159" s="7">
        <f>B1159/B1160-1</f>
        <v>-1.7726798675834932E-2</v>
      </c>
      <c r="E1159" s="7"/>
      <c r="N1159" s="8"/>
      <c r="O1159" s="6"/>
      <c r="P1159" s="6"/>
    </row>
    <row r="1160" spans="1:16" x14ac:dyDescent="0.25">
      <c r="A1160" s="9">
        <v>9191</v>
      </c>
      <c r="B1160" s="16">
        <v>5.8820007439999999</v>
      </c>
      <c r="C1160" s="7">
        <f>B1160/B1161-1</f>
        <v>-8.2730094504573914E-3</v>
      </c>
      <c r="E1160" s="7"/>
      <c r="N1160" s="8"/>
      <c r="O1160" s="6"/>
      <c r="P1160" s="6"/>
    </row>
    <row r="1161" spans="1:16" x14ac:dyDescent="0.25">
      <c r="A1161" s="9">
        <v>9163</v>
      </c>
      <c r="B1161" s="16">
        <v>5.9310685300000001</v>
      </c>
      <c r="C1161" s="7">
        <f>B1161/B1162-1</f>
        <v>1.0224949422310559E-3</v>
      </c>
      <c r="E1161" s="7"/>
      <c r="N1161" s="8"/>
      <c r="O1161" s="6"/>
      <c r="P1161" s="6"/>
    </row>
    <row r="1162" spans="1:16" x14ac:dyDescent="0.25">
      <c r="A1162" s="9">
        <v>9132</v>
      </c>
      <c r="B1162" s="16">
        <v>5.9250102370000004</v>
      </c>
      <c r="C1162" s="7">
        <f>B1162/B1163-1</f>
        <v>-7.1065990295153814E-3</v>
      </c>
      <c r="E1162" s="7"/>
      <c r="N1162" s="8"/>
      <c r="O1162" s="6"/>
      <c r="P1162" s="6"/>
    </row>
    <row r="1163" spans="1:16" x14ac:dyDescent="0.25">
      <c r="A1163" s="9">
        <v>9101</v>
      </c>
      <c r="B1163" s="16">
        <v>5.967418286</v>
      </c>
      <c r="C1163" s="7">
        <f>B1163/B1164-1</f>
        <v>-8.0563946958819299E-3</v>
      </c>
      <c r="E1163" s="7"/>
      <c r="N1163" s="8"/>
      <c r="O1163" s="6"/>
      <c r="P1163" s="6"/>
    </row>
    <row r="1164" spans="1:16" x14ac:dyDescent="0.25">
      <c r="A1164" s="9">
        <v>9071</v>
      </c>
      <c r="B1164" s="16">
        <v>6.0158846270000002</v>
      </c>
      <c r="C1164" s="7">
        <f>B1164/B1165-1</f>
        <v>-5.0505049820114278E-3</v>
      </c>
      <c r="E1164" s="7"/>
      <c r="N1164" s="8"/>
      <c r="O1164" s="6"/>
      <c r="P1164" s="6"/>
    </row>
    <row r="1165" spans="1:16" x14ac:dyDescent="0.25">
      <c r="A1165" s="9">
        <v>9040</v>
      </c>
      <c r="B1165" s="16">
        <v>6.0464221120000001</v>
      </c>
      <c r="C1165" s="7">
        <f>B1165/B1166-1</f>
        <v>2.3784901601125785E-2</v>
      </c>
      <c r="E1165" s="7"/>
      <c r="N1165" s="8"/>
      <c r="O1165" s="6"/>
      <c r="P1165" s="6"/>
    </row>
    <row r="1166" spans="1:16" x14ac:dyDescent="0.25">
      <c r="A1166" s="9">
        <v>9010</v>
      </c>
      <c r="B1166" s="16">
        <v>5.90594968</v>
      </c>
      <c r="C1166" s="7">
        <f>B1166/B1167-1</f>
        <v>1.3669821305771546E-2</v>
      </c>
      <c r="E1166" s="7"/>
      <c r="N1166" s="8"/>
      <c r="O1166" s="6"/>
      <c r="P1166" s="6"/>
    </row>
    <row r="1167" spans="1:16" x14ac:dyDescent="0.25">
      <c r="A1167" s="9">
        <v>8979</v>
      </c>
      <c r="B1167" s="16">
        <v>5.8263051299999997</v>
      </c>
      <c r="C1167" s="7">
        <f>B1167/B1168-1</f>
        <v>-7.3068894003046614E-3</v>
      </c>
      <c r="E1167" s="7"/>
      <c r="N1167" s="8"/>
      <c r="O1167" s="6"/>
      <c r="P1167" s="6"/>
    </row>
    <row r="1168" spans="1:16" x14ac:dyDescent="0.25">
      <c r="A1168" s="9">
        <v>8948</v>
      </c>
      <c r="B1168" s="16">
        <v>5.8691906569999999</v>
      </c>
      <c r="C1168" s="7">
        <f>B1168/B1169-1</f>
        <v>1.0570824574911875E-2</v>
      </c>
      <c r="E1168" s="7"/>
      <c r="N1168" s="8"/>
      <c r="O1168" s="6"/>
      <c r="P1168" s="6"/>
    </row>
    <row r="1169" spans="1:16" x14ac:dyDescent="0.25">
      <c r="A1169" s="9">
        <v>8918</v>
      </c>
      <c r="B1169" s="16">
        <v>5.8077974489999997</v>
      </c>
      <c r="C1169" s="7">
        <f>B1169/B1170-1</f>
        <v>1.3903743311586947E-2</v>
      </c>
      <c r="E1169" s="7"/>
      <c r="N1169" s="8"/>
      <c r="O1169" s="6"/>
      <c r="P1169" s="6"/>
    </row>
    <row r="1170" spans="1:16" x14ac:dyDescent="0.25">
      <c r="A1170" s="9">
        <v>8887</v>
      </c>
      <c r="B1170" s="16">
        <v>5.7281546570000001</v>
      </c>
      <c r="C1170" s="7">
        <f>B1170/B1171-1</f>
        <v>1.4099783076228167E-2</v>
      </c>
      <c r="E1170" s="7"/>
      <c r="N1170" s="8"/>
      <c r="O1170" s="6"/>
      <c r="P1170" s="6"/>
    </row>
    <row r="1171" spans="1:16" x14ac:dyDescent="0.25">
      <c r="A1171" s="9">
        <v>8857</v>
      </c>
      <c r="B1171" s="16">
        <v>5.6485118649999997</v>
      </c>
      <c r="C1171" s="7">
        <f>B1171/B1172-1</f>
        <v>-3.252885622169488E-2</v>
      </c>
      <c r="E1171" s="7"/>
      <c r="N1171" s="8"/>
      <c r="O1171" s="6"/>
      <c r="P1171" s="6"/>
    </row>
    <row r="1172" spans="1:16" x14ac:dyDescent="0.25">
      <c r="A1172" s="9">
        <v>8825</v>
      </c>
      <c r="B1172" s="16">
        <v>5.8384292919999998</v>
      </c>
      <c r="C1172" s="7">
        <f>B1172/B1173-1</f>
        <v>6.1247216048184505E-2</v>
      </c>
      <c r="E1172" s="7"/>
      <c r="N1172" s="8"/>
      <c r="O1172" s="6"/>
      <c r="P1172" s="6"/>
    </row>
    <row r="1173" spans="1:16" x14ac:dyDescent="0.25">
      <c r="A1173" s="9">
        <v>8797</v>
      </c>
      <c r="B1173" s="16">
        <v>5.5014790180000004</v>
      </c>
      <c r="C1173" s="7">
        <f>B1173/B1174-1</f>
        <v>5.5164319140321938E-2</v>
      </c>
      <c r="E1173" s="7"/>
      <c r="N1173" s="8"/>
      <c r="O1173" s="6"/>
      <c r="P1173" s="6"/>
    </row>
    <row r="1174" spans="1:16" x14ac:dyDescent="0.25">
      <c r="A1174" s="9">
        <v>8766</v>
      </c>
      <c r="B1174" s="16">
        <v>5.2138599819999998</v>
      </c>
      <c r="C1174" s="7">
        <f>B1174/B1175-1</f>
        <v>4.7169811557086216E-3</v>
      </c>
      <c r="E1174" s="7"/>
      <c r="N1174" s="8"/>
      <c r="O1174" s="6"/>
      <c r="P1174" s="6"/>
    </row>
    <row r="1175" spans="1:16" x14ac:dyDescent="0.25">
      <c r="A1175" s="9">
        <v>8735</v>
      </c>
      <c r="B1175" s="16">
        <v>5.1893817660000003</v>
      </c>
      <c r="C1175" s="7">
        <f>B1175/B1176-1</f>
        <v>1.5476190566577674E-2</v>
      </c>
      <c r="E1175" s="7"/>
      <c r="N1175" s="8"/>
      <c r="O1175" s="6"/>
      <c r="P1175" s="6"/>
    </row>
    <row r="1176" spans="1:16" x14ac:dyDescent="0.25">
      <c r="A1176" s="9">
        <v>8705</v>
      </c>
      <c r="B1176" s="16">
        <v>5.1102938839999998</v>
      </c>
      <c r="C1176" s="7">
        <f>B1176/B1177-1</f>
        <v>2.3866347680938649E-3</v>
      </c>
      <c r="E1176" s="7"/>
      <c r="N1176" s="8"/>
      <c r="O1176" s="6"/>
      <c r="P1176" s="6"/>
    </row>
    <row r="1177" spans="1:16" x14ac:dyDescent="0.25">
      <c r="A1177" s="9">
        <v>8674</v>
      </c>
      <c r="B1177" s="16">
        <v>5.0981265179999999</v>
      </c>
      <c r="C1177" s="7">
        <f>B1177/B1178-1</f>
        <v>0</v>
      </c>
      <c r="E1177" s="7"/>
      <c r="N1177" s="8"/>
      <c r="O1177" s="6"/>
      <c r="P1177" s="6"/>
    </row>
    <row r="1178" spans="1:16" x14ac:dyDescent="0.25">
      <c r="A1178" s="9">
        <v>8644</v>
      </c>
      <c r="B1178" s="16">
        <v>5.0981265179999999</v>
      </c>
      <c r="C1178" s="7">
        <f>B1178/B1179-1</f>
        <v>2.3837901906047509E-3</v>
      </c>
      <c r="E1178" s="7"/>
      <c r="N1178" s="8"/>
      <c r="O1178" s="6"/>
      <c r="P1178" s="6"/>
    </row>
    <row r="1179" spans="1:16" x14ac:dyDescent="0.25">
      <c r="A1179" s="9">
        <v>8613</v>
      </c>
      <c r="B1179" s="16">
        <v>5.0860025550000003</v>
      </c>
      <c r="C1179" s="7">
        <f>B1179/B1180-1</f>
        <v>7.2289157261187231E-3</v>
      </c>
      <c r="E1179" s="7"/>
      <c r="N1179" s="8"/>
      <c r="O1179" s="6"/>
      <c r="P1179" s="6"/>
    </row>
    <row r="1180" spans="1:16" x14ac:dyDescent="0.25">
      <c r="A1180" s="9">
        <v>8582</v>
      </c>
      <c r="B1180" s="16">
        <v>5.0495001439999996</v>
      </c>
      <c r="C1180" s="7">
        <f>B1180/B1181-1</f>
        <v>-1.6587677612973195E-2</v>
      </c>
      <c r="E1180" s="7"/>
      <c r="N1180" s="8"/>
      <c r="O1180" s="6"/>
      <c r="P1180" s="6"/>
    </row>
    <row r="1181" spans="1:16" x14ac:dyDescent="0.25">
      <c r="A1181" s="9">
        <v>8552</v>
      </c>
      <c r="B1181" s="16">
        <v>5.1346724349999997</v>
      </c>
      <c r="C1181" s="7">
        <f>B1181/B1182-1</f>
        <v>2.3809522675399819E-3</v>
      </c>
      <c r="E1181" s="7"/>
      <c r="N1181" s="8"/>
      <c r="O1181" s="6"/>
      <c r="P1181" s="6"/>
    </row>
    <row r="1182" spans="1:16" x14ac:dyDescent="0.25">
      <c r="A1182" s="9">
        <v>8521</v>
      </c>
      <c r="B1182" s="16">
        <v>5.1224760639999998</v>
      </c>
      <c r="C1182" s="7">
        <f>B1182/B1183-1</f>
        <v>1.6189290252806021E-2</v>
      </c>
      <c r="E1182" s="7"/>
      <c r="N1182" s="8"/>
      <c r="O1182" s="6"/>
      <c r="P1182" s="6"/>
    </row>
    <row r="1183" spans="1:16" x14ac:dyDescent="0.25">
      <c r="A1183" s="9">
        <v>8491</v>
      </c>
      <c r="B1183" s="16">
        <v>5.0408679889999997</v>
      </c>
      <c r="C1183" s="7">
        <f>B1183/B1184-1</f>
        <v>5.2770448511892498E-2</v>
      </c>
      <c r="E1183" s="7"/>
      <c r="N1183" s="8"/>
      <c r="O1183" s="6"/>
      <c r="P1183" s="6"/>
    </row>
    <row r="1184" spans="1:16" x14ac:dyDescent="0.25">
      <c r="A1184" s="9">
        <v>8460</v>
      </c>
      <c r="B1184" s="16">
        <v>4.7881929019999996</v>
      </c>
      <c r="C1184" s="7">
        <f>B1184/B1185-1</f>
        <v>-7.8947368862712919E-3</v>
      </c>
      <c r="E1184" s="7"/>
      <c r="N1184" s="8"/>
      <c r="O1184" s="6"/>
      <c r="P1184" s="6"/>
    </row>
    <row r="1185" spans="1:16" x14ac:dyDescent="0.25">
      <c r="A1185" s="9">
        <v>8432</v>
      </c>
      <c r="B1185" s="16">
        <v>4.8262952329999997</v>
      </c>
      <c r="C1185" s="7">
        <f>B1185/B1186-1</f>
        <v>-2.8571428611684269E-2</v>
      </c>
      <c r="E1185" s="7"/>
      <c r="N1185" s="8"/>
      <c r="O1185" s="6"/>
      <c r="P1185" s="6"/>
    </row>
    <row r="1186" spans="1:16" x14ac:dyDescent="0.25">
      <c r="A1186" s="9">
        <v>8401</v>
      </c>
      <c r="B1186" s="16">
        <v>4.9682450930000002</v>
      </c>
      <c r="C1186" s="7">
        <f>B1186/B1187-1</f>
        <v>-1.2820512713521692E-2</v>
      </c>
      <c r="E1186" s="7"/>
      <c r="N1186" s="8"/>
      <c r="O1186" s="6"/>
      <c r="P1186" s="6"/>
    </row>
    <row r="1187" spans="1:16" x14ac:dyDescent="0.25">
      <c r="A1187" s="9">
        <v>8370</v>
      </c>
      <c r="B1187" s="16">
        <v>5.0327677560000001</v>
      </c>
      <c r="C1187" s="7">
        <f>B1187/B1188-1</f>
        <v>0</v>
      </c>
      <c r="E1187" s="7"/>
      <c r="N1187" s="8"/>
      <c r="O1187" s="6"/>
      <c r="P1187" s="6"/>
    </row>
    <row r="1188" spans="1:16" x14ac:dyDescent="0.25">
      <c r="A1188" s="9">
        <v>8340</v>
      </c>
      <c r="B1188" s="16">
        <v>5.0327677560000001</v>
      </c>
      <c r="C1188" s="7">
        <f>B1188/B1189-1</f>
        <v>-5.1020409313060622E-3</v>
      </c>
      <c r="E1188" s="7"/>
      <c r="N1188" s="8"/>
      <c r="O1188" s="6"/>
      <c r="P1188" s="6"/>
    </row>
    <row r="1189" spans="1:16" x14ac:dyDescent="0.25">
      <c r="A1189" s="9">
        <v>8309</v>
      </c>
      <c r="B1189" s="16">
        <v>5.058576822</v>
      </c>
      <c r="C1189" s="7">
        <f>B1189/B1190-1</f>
        <v>2.557544814817625E-3</v>
      </c>
      <c r="E1189" s="7"/>
      <c r="N1189" s="8"/>
      <c r="O1189" s="6"/>
      <c r="P1189" s="6"/>
    </row>
    <row r="1190" spans="1:16" x14ac:dyDescent="0.25">
      <c r="A1190" s="9">
        <v>8279</v>
      </c>
      <c r="B1190" s="16">
        <v>5.0456722889999996</v>
      </c>
      <c r="C1190" s="7">
        <f>B1190/B1191-1</f>
        <v>1.8229166675075126E-2</v>
      </c>
      <c r="E1190" s="7"/>
      <c r="N1190" s="8"/>
      <c r="O1190" s="6"/>
      <c r="P1190" s="6"/>
    </row>
    <row r="1191" spans="1:16" x14ac:dyDescent="0.25">
      <c r="A1191" s="9">
        <v>8248</v>
      </c>
      <c r="B1191" s="16">
        <v>4.9553405599999998</v>
      </c>
      <c r="C1191" s="7">
        <f>B1191/B1192-1</f>
        <v>2.6109661166080489E-3</v>
      </c>
      <c r="E1191" s="7"/>
      <c r="N1191" s="8"/>
      <c r="O1191" s="6"/>
      <c r="P1191" s="6"/>
    </row>
    <row r="1192" spans="1:16" x14ac:dyDescent="0.25">
      <c r="A1192" s="9">
        <v>8217</v>
      </c>
      <c r="B1192" s="16">
        <v>4.9424360270000003</v>
      </c>
      <c r="C1192" s="7">
        <f>B1192/B1193-1</f>
        <v>0</v>
      </c>
      <c r="E1192" s="7"/>
      <c r="N1192" s="8"/>
      <c r="O1192" s="6"/>
      <c r="P1192" s="6"/>
    </row>
    <row r="1193" spans="1:16" x14ac:dyDescent="0.25">
      <c r="A1193" s="9">
        <v>8187</v>
      </c>
      <c r="B1193" s="16">
        <v>4.9424360270000003</v>
      </c>
      <c r="C1193" s="7">
        <f>B1193/B1194-1</f>
        <v>-1.3037810952051254E-3</v>
      </c>
      <c r="E1193" s="7"/>
      <c r="N1193" s="8"/>
      <c r="O1193" s="6"/>
      <c r="P1193" s="6"/>
    </row>
    <row r="1194" spans="1:16" x14ac:dyDescent="0.25">
      <c r="A1194" s="9">
        <v>8156</v>
      </c>
      <c r="B1194" s="16">
        <v>4.9488882939999996</v>
      </c>
      <c r="C1194" s="7">
        <f>B1194/B1195-1</f>
        <v>0</v>
      </c>
      <c r="E1194" s="7"/>
      <c r="N1194" s="8"/>
      <c r="O1194" s="6"/>
      <c r="P1194" s="6"/>
    </row>
    <row r="1195" spans="1:16" x14ac:dyDescent="0.25">
      <c r="A1195" s="9">
        <v>8126</v>
      </c>
      <c r="B1195" s="16">
        <v>4.9488882939999996</v>
      </c>
      <c r="C1195" s="7">
        <f>B1195/B1196-1</f>
        <v>1.0796221330254818E-2</v>
      </c>
      <c r="E1195" s="7"/>
      <c r="N1195" s="8"/>
      <c r="O1195" s="6"/>
      <c r="P1195" s="6"/>
    </row>
    <row r="1196" spans="1:16" x14ac:dyDescent="0.25">
      <c r="A1196" s="9">
        <v>8095</v>
      </c>
      <c r="B1196" s="16">
        <v>4.8960296740000002</v>
      </c>
      <c r="C1196" s="7">
        <f>B1196/B1197-1</f>
        <v>-9.4339622565161596E-3</v>
      </c>
      <c r="E1196" s="7"/>
      <c r="N1196" s="8"/>
      <c r="O1196" s="6"/>
      <c r="P1196" s="6"/>
    </row>
    <row r="1197" spans="1:16" x14ac:dyDescent="0.25">
      <c r="A1197" s="9">
        <v>8067</v>
      </c>
      <c r="B1197" s="16">
        <v>4.9426585279999999</v>
      </c>
      <c r="C1197" s="7">
        <f>B1197/B1198-1</f>
        <v>-2.008032124055259E-2</v>
      </c>
      <c r="E1197" s="7"/>
      <c r="N1197" s="8"/>
      <c r="O1197" s="6"/>
      <c r="P1197" s="6"/>
    </row>
    <row r="1198" spans="1:16" x14ac:dyDescent="0.25">
      <c r="A1198" s="9">
        <v>8036</v>
      </c>
      <c r="B1198" s="16">
        <v>5.0439425140000003</v>
      </c>
      <c r="C1198" s="7">
        <f>B1198/B1199-1</f>
        <v>-5.4707379169671722E-2</v>
      </c>
      <c r="E1198" s="7"/>
      <c r="N1198" s="8"/>
      <c r="O1198" s="6"/>
      <c r="P1198" s="6"/>
    </row>
    <row r="1199" spans="1:16" x14ac:dyDescent="0.25">
      <c r="A1199" s="9">
        <v>8005</v>
      </c>
      <c r="B1199" s="16">
        <v>5.3358530499999999</v>
      </c>
      <c r="C1199" s="7">
        <f>B1199/B1200-1</f>
        <v>-4.029304017313351E-2</v>
      </c>
      <c r="E1199" s="7"/>
      <c r="N1199" s="8"/>
      <c r="O1199" s="6"/>
      <c r="P1199" s="6"/>
    </row>
    <row r="1200" spans="1:16" x14ac:dyDescent="0.25">
      <c r="A1200" s="9">
        <v>7975</v>
      </c>
      <c r="B1200" s="16">
        <v>5.5598774139999998</v>
      </c>
      <c r="C1200" s="7">
        <f>B1200/B1201-1</f>
        <v>2.4630541028136665E-3</v>
      </c>
      <c r="E1200" s="7"/>
      <c r="N1200" s="8"/>
      <c r="O1200" s="6"/>
      <c r="P1200" s="6"/>
    </row>
    <row r="1201" spans="1:16" x14ac:dyDescent="0.25">
      <c r="A1201" s="9">
        <v>7944</v>
      </c>
      <c r="B1201" s="16">
        <v>5.5462167820000001</v>
      </c>
      <c r="C1201" s="7">
        <f>B1201/B1202-1</f>
        <v>-3.9053254484209599E-2</v>
      </c>
      <c r="E1201" s="7"/>
      <c r="N1201" s="8"/>
      <c r="O1201" s="6"/>
      <c r="P1201" s="6"/>
    </row>
    <row r="1202" spans="1:16" x14ac:dyDescent="0.25">
      <c r="A1202" s="9">
        <v>7914</v>
      </c>
      <c r="B1202" s="16">
        <v>5.7716172180000003</v>
      </c>
      <c r="C1202" s="7">
        <f>B1202/B1203-1</f>
        <v>-8.2159623322012321E-3</v>
      </c>
      <c r="E1202" s="7"/>
      <c r="N1202" s="8"/>
      <c r="O1202" s="6"/>
      <c r="P1202" s="6"/>
    </row>
    <row r="1203" spans="1:16" x14ac:dyDescent="0.25">
      <c r="A1203" s="9">
        <v>7883</v>
      </c>
      <c r="B1203" s="16">
        <v>5.8194294309999997</v>
      </c>
      <c r="C1203" s="7">
        <f>B1203/B1204-1</f>
        <v>2.8985507136185307E-2</v>
      </c>
      <c r="E1203" s="7"/>
      <c r="N1203" s="8"/>
      <c r="O1203" s="6"/>
      <c r="P1203" s="6"/>
    </row>
    <row r="1204" spans="1:16" x14ac:dyDescent="0.25">
      <c r="A1204" s="9">
        <v>7852</v>
      </c>
      <c r="B1204" s="16">
        <v>5.6555018419999996</v>
      </c>
      <c r="C1204" s="7">
        <f>B1204/B1205-1</f>
        <v>-9.5693780122169114E-3</v>
      </c>
      <c r="E1204" s="7"/>
      <c r="N1204" s="8"/>
      <c r="O1204" s="6"/>
      <c r="P1204" s="6"/>
    </row>
    <row r="1205" spans="1:16" x14ac:dyDescent="0.25">
      <c r="A1205" s="9">
        <v>7822</v>
      </c>
      <c r="B1205" s="16">
        <v>5.7101443720000002</v>
      </c>
      <c r="C1205" s="7">
        <f>B1205/B1206-1</f>
        <v>-3.0162412977276509E-2</v>
      </c>
      <c r="E1205" s="7"/>
      <c r="N1205" s="8"/>
      <c r="O1205" s="6"/>
      <c r="P1205" s="6"/>
    </row>
    <row r="1206" spans="1:16" x14ac:dyDescent="0.25">
      <c r="A1206" s="9">
        <v>7791</v>
      </c>
      <c r="B1206" s="16">
        <v>5.887732594</v>
      </c>
      <c r="C1206" s="7">
        <f>B1206/B1207-1</f>
        <v>-5.4824561294726459E-2</v>
      </c>
      <c r="E1206" s="7"/>
      <c r="N1206" s="8"/>
      <c r="O1206" s="6"/>
      <c r="P1206" s="6"/>
    </row>
    <row r="1207" spans="1:16" x14ac:dyDescent="0.25">
      <c r="A1207" s="9">
        <v>7761</v>
      </c>
      <c r="B1207" s="16">
        <v>6.2292484049999999</v>
      </c>
      <c r="C1207" s="7">
        <f>B1207/B1208-1</f>
        <v>-2.1551724192094168E-2</v>
      </c>
      <c r="E1207" s="7"/>
      <c r="N1207" s="8"/>
      <c r="O1207" s="6"/>
      <c r="P1207" s="6"/>
    </row>
    <row r="1208" spans="1:16" x14ac:dyDescent="0.25">
      <c r="A1208" s="9">
        <v>7730</v>
      </c>
      <c r="B1208" s="16">
        <v>6.3664565199999998</v>
      </c>
      <c r="C1208" s="7">
        <f>B1208/B1209-1</f>
        <v>-4.2311661500498365E-2</v>
      </c>
      <c r="E1208" s="7"/>
      <c r="N1208" s="8"/>
      <c r="O1208" s="6"/>
      <c r="P1208" s="6"/>
    </row>
    <row r="1209" spans="1:16" x14ac:dyDescent="0.25">
      <c r="A1209" s="9">
        <v>7702</v>
      </c>
      <c r="B1209" s="16">
        <v>6.6477331550000001</v>
      </c>
      <c r="C1209" s="7">
        <f>B1209/B1210-1</f>
        <v>-0.11263736262269408</v>
      </c>
      <c r="E1209" s="7"/>
      <c r="N1209" s="8"/>
      <c r="O1209" s="6"/>
      <c r="P1209" s="6"/>
    </row>
    <row r="1210" spans="1:16" x14ac:dyDescent="0.25">
      <c r="A1210" s="9">
        <v>7671</v>
      </c>
      <c r="B1210" s="16">
        <v>7.4915630599999998</v>
      </c>
      <c r="C1210" s="7">
        <f>B1210/B1211-1</f>
        <v>-8.3123425745719626E-2</v>
      </c>
      <c r="E1210" s="7"/>
      <c r="N1210" s="8"/>
      <c r="O1210" s="6"/>
      <c r="P1210" s="6"/>
    </row>
    <row r="1211" spans="1:16" x14ac:dyDescent="0.25">
      <c r="A1211" s="9">
        <v>7640</v>
      </c>
      <c r="B1211" s="16">
        <v>8.1707432279999992</v>
      </c>
      <c r="C1211" s="7">
        <f>B1211/B1212-1</f>
        <v>-5.0996015945972584E-2</v>
      </c>
      <c r="E1211" s="7"/>
      <c r="N1211" s="8"/>
      <c r="O1211" s="6"/>
      <c r="P1211" s="6"/>
    </row>
    <row r="1212" spans="1:16" x14ac:dyDescent="0.25">
      <c r="A1212" s="9">
        <v>7610</v>
      </c>
      <c r="B1212" s="16">
        <v>8.6098091950000004</v>
      </c>
      <c r="C1212" s="7">
        <f>B1212/B1213-1</f>
        <v>-5.0680786674744516E-2</v>
      </c>
      <c r="E1212" s="7"/>
      <c r="N1212" s="8"/>
      <c r="O1212" s="6"/>
      <c r="P1212" s="6"/>
    </row>
    <row r="1213" spans="1:16" x14ac:dyDescent="0.25">
      <c r="A1213" s="9">
        <v>7579</v>
      </c>
      <c r="B1213" s="16">
        <v>9.069456379</v>
      </c>
      <c r="C1213" s="7">
        <f>B1213/B1214-1</f>
        <v>-3.8545454560951264E-2</v>
      </c>
      <c r="E1213" s="7"/>
      <c r="N1213" s="8"/>
      <c r="O1213" s="6"/>
      <c r="P1213" s="6"/>
    </row>
    <row r="1214" spans="1:16" x14ac:dyDescent="0.25">
      <c r="A1214" s="9">
        <v>7549</v>
      </c>
      <c r="B1214" s="16">
        <v>9.433057883</v>
      </c>
      <c r="C1214" s="7">
        <f>B1214/B1215-1</f>
        <v>5.8522311776394442E-3</v>
      </c>
      <c r="E1214" s="7"/>
      <c r="N1214" s="8"/>
      <c r="O1214" s="6"/>
      <c r="P1214" s="6"/>
    </row>
    <row r="1215" spans="1:16" x14ac:dyDescent="0.25">
      <c r="A1215" s="9">
        <v>7518</v>
      </c>
      <c r="B1215" s="16">
        <v>9.3781746370000008</v>
      </c>
      <c r="C1215" s="7">
        <f>B1215/B1216-1</f>
        <v>-6.4979480011809865E-2</v>
      </c>
      <c r="E1215" s="7"/>
      <c r="N1215" s="8"/>
      <c r="O1215" s="6"/>
      <c r="P1215" s="6"/>
    </row>
    <row r="1216" spans="1:16" x14ac:dyDescent="0.25">
      <c r="A1216" s="9">
        <v>7487</v>
      </c>
      <c r="B1216" s="16">
        <v>10.029913179999999</v>
      </c>
      <c r="C1216" s="7">
        <f>B1216/B1217-1</f>
        <v>-5.9807073684919554E-2</v>
      </c>
      <c r="E1216" s="7"/>
      <c r="N1216" s="8"/>
      <c r="O1216" s="6"/>
      <c r="P1216" s="6"/>
    </row>
    <row r="1217" spans="1:16" x14ac:dyDescent="0.25">
      <c r="A1217" s="9">
        <v>7457</v>
      </c>
      <c r="B1217" s="16">
        <v>10.667930910000001</v>
      </c>
      <c r="C1217" s="7">
        <f>B1217/B1218-1</f>
        <v>-1.8927445526027986E-2</v>
      </c>
      <c r="E1217" s="7"/>
      <c r="N1217" s="8"/>
      <c r="O1217" s="6"/>
      <c r="P1217" s="6"/>
    </row>
    <row r="1218" spans="1:16" x14ac:dyDescent="0.25">
      <c r="A1218" s="9">
        <v>7426</v>
      </c>
      <c r="B1218" s="16">
        <v>10.87374309</v>
      </c>
      <c r="C1218" s="7">
        <f>B1218/B1219-1</f>
        <v>-2.7010435646425357E-2</v>
      </c>
      <c r="E1218" s="7"/>
      <c r="N1218" s="8"/>
      <c r="O1218" s="6"/>
      <c r="P1218" s="6"/>
    </row>
    <row r="1219" spans="1:16" x14ac:dyDescent="0.25">
      <c r="A1219" s="9">
        <v>7396</v>
      </c>
      <c r="B1219" s="16">
        <v>11.175600940000001</v>
      </c>
      <c r="C1219" s="7">
        <f>B1219/B1220-1</f>
        <v>-1.6898008402285725E-2</v>
      </c>
      <c r="E1219" s="7"/>
      <c r="N1219" s="8"/>
      <c r="O1219" s="6"/>
      <c r="P1219" s="6"/>
    </row>
    <row r="1220" spans="1:16" x14ac:dyDescent="0.25">
      <c r="A1220" s="9">
        <v>7364</v>
      </c>
      <c r="B1220" s="16">
        <v>11.3676923</v>
      </c>
      <c r="C1220" s="7">
        <f>B1220/B1221-1</f>
        <v>-8.9712922117221039E-3</v>
      </c>
      <c r="E1220" s="7"/>
      <c r="N1220" s="8"/>
      <c r="O1220" s="6"/>
      <c r="P1220" s="6"/>
    </row>
    <row r="1221" spans="1:16" x14ac:dyDescent="0.25">
      <c r="A1221" s="9">
        <v>7336</v>
      </c>
      <c r="B1221" s="16">
        <v>11.470598389999999</v>
      </c>
      <c r="C1221" s="7">
        <f>B1221/B1222-1</f>
        <v>1.0882709187332695E-2</v>
      </c>
      <c r="E1221" s="7"/>
      <c r="N1221" s="8"/>
      <c r="O1221" s="6"/>
      <c r="P1221" s="6"/>
    </row>
    <row r="1222" spans="1:16" x14ac:dyDescent="0.25">
      <c r="A1222" s="9">
        <v>7305</v>
      </c>
      <c r="B1222" s="16">
        <v>11.347111079999999</v>
      </c>
      <c r="C1222" s="7">
        <f>B1222/B1223-1</f>
        <v>5.4711244789305002E-3</v>
      </c>
      <c r="E1222" s="7"/>
      <c r="N1222" s="8"/>
      <c r="O1222" s="6"/>
      <c r="P1222" s="6"/>
    </row>
    <row r="1223" spans="1:16" x14ac:dyDescent="0.25">
      <c r="A1223" s="9">
        <v>7274</v>
      </c>
      <c r="B1223" s="16">
        <v>11.285367430000001</v>
      </c>
      <c r="C1223" s="7">
        <f>B1223/B1224-1</f>
        <v>5.2463211765669593E-2</v>
      </c>
      <c r="E1223" s="7"/>
      <c r="N1223" s="8"/>
      <c r="O1223" s="6"/>
      <c r="P1223" s="6"/>
    </row>
    <row r="1224" spans="1:16" x14ac:dyDescent="0.25">
      <c r="A1224" s="9">
        <v>7244</v>
      </c>
      <c r="B1224" s="16">
        <v>10.72281416</v>
      </c>
      <c r="C1224" s="7">
        <f>B1224/B1225-1</f>
        <v>-1.0132995409547263E-2</v>
      </c>
      <c r="E1224" s="7"/>
      <c r="N1224" s="8"/>
      <c r="O1224" s="6"/>
      <c r="P1224" s="6"/>
    </row>
    <row r="1225" spans="1:16" x14ac:dyDescent="0.25">
      <c r="A1225" s="9">
        <v>7213</v>
      </c>
      <c r="B1225" s="16">
        <v>10.832580650000001</v>
      </c>
      <c r="C1225" s="7">
        <f>B1225/B1226-1</f>
        <v>-2.8905289106920584E-2</v>
      </c>
      <c r="E1225" s="7"/>
      <c r="N1225" s="8"/>
      <c r="O1225" s="6"/>
      <c r="P1225" s="6"/>
    </row>
    <row r="1226" spans="1:16" x14ac:dyDescent="0.25">
      <c r="A1226" s="9">
        <v>7183</v>
      </c>
      <c r="B1226" s="16">
        <v>11.15501972</v>
      </c>
      <c r="C1226" s="7">
        <f>B1226/B1227-1</f>
        <v>-6.112469675101706E-3</v>
      </c>
      <c r="E1226" s="7"/>
      <c r="N1226" s="8"/>
      <c r="O1226" s="6"/>
      <c r="P1226" s="6"/>
    </row>
    <row r="1227" spans="1:16" x14ac:dyDescent="0.25">
      <c r="A1227" s="9">
        <v>7152</v>
      </c>
      <c r="B1227" s="16">
        <v>11.22362378</v>
      </c>
      <c r="C1227" s="7">
        <f>B1227/B1228-1</f>
        <v>-4.9941927742958026E-2</v>
      </c>
      <c r="E1227" s="7"/>
      <c r="N1227" s="8"/>
      <c r="O1227" s="6"/>
      <c r="P1227" s="6"/>
    </row>
    <row r="1228" spans="1:16" x14ac:dyDescent="0.25">
      <c r="A1228" s="9">
        <v>7121</v>
      </c>
      <c r="B1228" s="16">
        <v>11.81361867</v>
      </c>
      <c r="C1228" s="7">
        <f>B1228/B1229-1</f>
        <v>-3.5834266766862632E-2</v>
      </c>
      <c r="E1228" s="7"/>
      <c r="N1228" s="8"/>
      <c r="O1228" s="6"/>
      <c r="P1228" s="6"/>
    </row>
    <row r="1229" spans="1:16" x14ac:dyDescent="0.25">
      <c r="A1229" s="9">
        <v>7091</v>
      </c>
      <c r="B1229" s="16">
        <v>12.25268464</v>
      </c>
      <c r="C1229" s="7">
        <f>B1229/B1230-1</f>
        <v>-2.3510115086124217E-2</v>
      </c>
      <c r="E1229" s="7"/>
      <c r="N1229" s="8"/>
      <c r="O1229" s="6"/>
      <c r="P1229" s="6"/>
    </row>
    <row r="1230" spans="1:16" x14ac:dyDescent="0.25">
      <c r="A1230" s="9">
        <v>7060</v>
      </c>
      <c r="B1230" s="16">
        <v>12.54768209</v>
      </c>
      <c r="C1230" s="7">
        <f>B1230/B1231-1</f>
        <v>-3.5846072746036572E-2</v>
      </c>
      <c r="E1230" s="7"/>
      <c r="N1230" s="8"/>
      <c r="O1230" s="6"/>
      <c r="P1230" s="6"/>
    </row>
    <row r="1231" spans="1:16" x14ac:dyDescent="0.25">
      <c r="A1231" s="9">
        <v>7030</v>
      </c>
      <c r="B1231" s="16">
        <v>13.014189679999999</v>
      </c>
      <c r="C1231" s="7">
        <f>B1231/B1232-1</f>
        <v>-2.1155830374181228E-2</v>
      </c>
      <c r="E1231" s="7"/>
      <c r="N1231" s="8"/>
      <c r="O1231" s="6"/>
      <c r="P1231" s="6"/>
    </row>
    <row r="1232" spans="1:16" x14ac:dyDescent="0.25">
      <c r="A1232" s="9">
        <v>6999</v>
      </c>
      <c r="B1232" s="16">
        <v>13.29546631</v>
      </c>
      <c r="C1232" s="7">
        <f>B1232/B1233-1</f>
        <v>3.6250647235258615E-3</v>
      </c>
      <c r="E1232" s="7"/>
      <c r="N1232" s="8"/>
      <c r="O1232" s="6"/>
      <c r="P1232" s="6"/>
    </row>
    <row r="1233" spans="1:16" x14ac:dyDescent="0.25">
      <c r="A1233" s="9">
        <v>6971</v>
      </c>
      <c r="B1233" s="16">
        <v>13.24744347</v>
      </c>
      <c r="C1233" s="7">
        <f>B1233/B1234-1</f>
        <v>-2.5239778131014967E-2</v>
      </c>
      <c r="E1233" s="7"/>
      <c r="N1233" s="8"/>
      <c r="O1233" s="6"/>
      <c r="P1233" s="6"/>
    </row>
    <row r="1234" spans="1:16" x14ac:dyDescent="0.25">
      <c r="A1234" s="9">
        <v>6940</v>
      </c>
      <c r="B1234" s="16">
        <v>13.59046376</v>
      </c>
      <c r="C1234" s="7">
        <f>B1234/B1235-1</f>
        <v>-4.1606192335675973E-2</v>
      </c>
      <c r="E1234" s="7"/>
      <c r="N1234" s="8"/>
      <c r="O1234" s="6"/>
      <c r="P1234" s="6"/>
    </row>
    <row r="1235" spans="1:16" x14ac:dyDescent="0.25">
      <c r="A1235" s="9">
        <v>6909</v>
      </c>
      <c r="B1235" s="16">
        <v>14.18045865</v>
      </c>
      <c r="C1235" s="7">
        <f>B1235/B1236-1</f>
        <v>-5.9171597927574648E-2</v>
      </c>
      <c r="E1235" s="7"/>
      <c r="N1235" s="8"/>
      <c r="O1235" s="6"/>
      <c r="P1235" s="6"/>
    </row>
    <row r="1236" spans="1:16" x14ac:dyDescent="0.25">
      <c r="A1236" s="9">
        <v>6879</v>
      </c>
      <c r="B1236" s="16">
        <v>15.0723114</v>
      </c>
      <c r="C1236" s="7">
        <f>B1236/B1237-1</f>
        <v>-0.10727346585578224</v>
      </c>
      <c r="E1236" s="7"/>
      <c r="N1236" s="8"/>
      <c r="O1236" s="6"/>
      <c r="P1236" s="6"/>
    </row>
    <row r="1237" spans="1:16" x14ac:dyDescent="0.25">
      <c r="A1237" s="9">
        <v>6848</v>
      </c>
      <c r="B1237" s="16">
        <v>16.883458510000001</v>
      </c>
      <c r="C1237" s="7">
        <f>B1237/B1238-1</f>
        <v>-3.9797112495759013E-2</v>
      </c>
      <c r="E1237" s="7"/>
      <c r="N1237" s="8"/>
      <c r="O1237" s="6"/>
      <c r="P1237" s="6"/>
    </row>
    <row r="1238" spans="1:16" x14ac:dyDescent="0.25">
      <c r="A1238" s="9">
        <v>6818</v>
      </c>
      <c r="B1238" s="16">
        <v>17.583219889999999</v>
      </c>
      <c r="C1238" s="7">
        <f>B1238/B1239-1</f>
        <v>-1.3092029548525064E-2</v>
      </c>
      <c r="E1238" s="7"/>
      <c r="N1238" s="8"/>
      <c r="O1238" s="6"/>
      <c r="P1238" s="6"/>
    </row>
    <row r="1239" spans="1:16" x14ac:dyDescent="0.25">
      <c r="A1239" s="9">
        <v>6787</v>
      </c>
      <c r="B1239" s="16">
        <v>17.816473689999999</v>
      </c>
      <c r="C1239" s="7">
        <f>B1239/B1240-1</f>
        <v>1.5643332067845073E-2</v>
      </c>
      <c r="E1239" s="7"/>
      <c r="N1239" s="8"/>
      <c r="O1239" s="6"/>
      <c r="P1239" s="6"/>
    </row>
    <row r="1240" spans="1:16" x14ac:dyDescent="0.25">
      <c r="A1240" s="9">
        <v>6756</v>
      </c>
      <c r="B1240" s="16">
        <v>17.542057459999999</v>
      </c>
      <c r="C1240" s="7">
        <f>B1240/B1241-1</f>
        <v>-3.4000755253424164E-2</v>
      </c>
      <c r="E1240" s="7"/>
      <c r="N1240" s="8"/>
      <c r="O1240" s="6"/>
      <c r="P1240" s="6"/>
    </row>
    <row r="1241" spans="1:16" x14ac:dyDescent="0.25">
      <c r="A1241" s="9">
        <v>6726</v>
      </c>
      <c r="B1241" s="16">
        <v>18.15949397</v>
      </c>
      <c r="C1241" s="7">
        <f>B1241/B1242-1</f>
        <v>1.6122840651025871E-2</v>
      </c>
      <c r="E1241" s="7"/>
      <c r="N1241" s="8"/>
      <c r="O1241" s="6"/>
      <c r="P1241" s="6"/>
    </row>
    <row r="1242" spans="1:16" x14ac:dyDescent="0.25">
      <c r="A1242" s="9">
        <v>6695</v>
      </c>
      <c r="B1242" s="16">
        <v>17.871356930000001</v>
      </c>
      <c r="C1242" s="7">
        <f>B1242/B1243-1</f>
        <v>-1.1385199681854363E-2</v>
      </c>
      <c r="E1242" s="7"/>
      <c r="N1242" s="8"/>
      <c r="O1242" s="6"/>
      <c r="P1242" s="6"/>
    </row>
    <row r="1243" spans="1:16" x14ac:dyDescent="0.25">
      <c r="A1243" s="9">
        <v>6665</v>
      </c>
      <c r="B1243" s="16">
        <v>18.07716911</v>
      </c>
      <c r="C1243" s="7">
        <f>B1243/B1244-1</f>
        <v>1.268255192665646E-2</v>
      </c>
      <c r="E1243" s="7"/>
      <c r="N1243" s="8"/>
      <c r="O1243" s="6"/>
      <c r="P1243" s="6"/>
    </row>
    <row r="1244" spans="1:16" x14ac:dyDescent="0.25">
      <c r="A1244" s="9">
        <v>6634</v>
      </c>
      <c r="B1244" s="16">
        <v>17.850775720000001</v>
      </c>
      <c r="C1244" s="7">
        <f>B1244/B1245-1</f>
        <v>4.1633306867699726E-2</v>
      </c>
      <c r="E1244" s="7"/>
      <c r="N1244" s="8"/>
      <c r="O1244" s="6"/>
      <c r="P1244" s="6"/>
    </row>
    <row r="1245" spans="1:16" x14ac:dyDescent="0.25">
      <c r="A1245" s="9">
        <v>6606</v>
      </c>
      <c r="B1245" s="16">
        <v>17.13729352</v>
      </c>
      <c r="C1245" s="7">
        <f>B1245/B1246-1</f>
        <v>6.2406015029669915E-2</v>
      </c>
      <c r="E1245" s="7"/>
      <c r="N1245" s="8"/>
      <c r="O1245" s="6"/>
      <c r="P1245" s="6"/>
    </row>
    <row r="1246" spans="1:16" x14ac:dyDescent="0.25">
      <c r="A1246" s="9">
        <v>6575</v>
      </c>
      <c r="B1246" s="16">
        <v>16.130644289999999</v>
      </c>
      <c r="C1246" s="7">
        <f>B1246/B1247-1</f>
        <v>-2.6246716742037712E-3</v>
      </c>
      <c r="E1246" s="7"/>
      <c r="N1246" s="8"/>
      <c r="O1246" s="6"/>
      <c r="P1246" s="6"/>
    </row>
    <row r="1247" spans="1:16" x14ac:dyDescent="0.25">
      <c r="A1247" s="9">
        <v>6544</v>
      </c>
      <c r="B1247" s="16">
        <v>16.173093349999998</v>
      </c>
      <c r="C1247" s="7">
        <f>B1247/B1248-1</f>
        <v>-2.1284403950425856E-2</v>
      </c>
      <c r="E1247" s="7"/>
      <c r="N1247" s="8"/>
      <c r="O1247" s="6"/>
      <c r="P1247" s="6"/>
    </row>
    <row r="1248" spans="1:16" x14ac:dyDescent="0.25">
      <c r="A1248" s="9">
        <v>6514</v>
      </c>
      <c r="B1248" s="16">
        <v>16.524814169999999</v>
      </c>
      <c r="C1248" s="7">
        <f>B1248/B1249-1</f>
        <v>-9.3178036759055449E-2</v>
      </c>
      <c r="E1248" s="7"/>
      <c r="N1248" s="8"/>
      <c r="O1248" s="6"/>
      <c r="P1248" s="6"/>
    </row>
    <row r="1249" spans="1:16" x14ac:dyDescent="0.25">
      <c r="A1249" s="9">
        <v>6483</v>
      </c>
      <c r="B1249" s="16">
        <v>18.22277673</v>
      </c>
      <c r="C1249" s="7">
        <f>B1249/B1250-1</f>
        <v>0.10153958936060703</v>
      </c>
      <c r="E1249" s="7"/>
      <c r="N1249" s="8"/>
      <c r="O1249" s="6"/>
      <c r="P1249" s="6"/>
    </row>
    <row r="1250" spans="1:16" x14ac:dyDescent="0.25">
      <c r="A1250" s="9">
        <v>6453</v>
      </c>
      <c r="B1250" s="16">
        <v>16.543006630000001</v>
      </c>
      <c r="C1250" s="7">
        <f>B1250/B1251-1</f>
        <v>4.1618938725457966E-2</v>
      </c>
      <c r="E1250" s="7"/>
      <c r="N1250" s="8"/>
      <c r="O1250" s="6"/>
      <c r="P1250" s="6"/>
    </row>
    <row r="1251" spans="1:16" x14ac:dyDescent="0.25">
      <c r="A1251" s="9">
        <v>6422</v>
      </c>
      <c r="B1251" s="16">
        <v>15.882014059999999</v>
      </c>
      <c r="C1251" s="7">
        <f>B1251/B1252-1</f>
        <v>1.3152804794922757E-2</v>
      </c>
      <c r="E1251" s="7"/>
      <c r="N1251" s="8"/>
      <c r="O1251" s="6"/>
      <c r="P1251" s="6"/>
    </row>
    <row r="1252" spans="1:16" x14ac:dyDescent="0.25">
      <c r="A1252" s="9">
        <v>6391</v>
      </c>
      <c r="B1252" s="16">
        <v>15.675832890000001</v>
      </c>
      <c r="C1252" s="7">
        <f>B1252/B1253-1</f>
        <v>4.1498790964874299E-2</v>
      </c>
      <c r="E1252" s="7"/>
      <c r="N1252" s="8"/>
      <c r="O1252" s="6"/>
      <c r="P1252" s="6"/>
    </row>
    <row r="1253" spans="1:16" x14ac:dyDescent="0.25">
      <c r="A1253" s="9">
        <v>6361</v>
      </c>
      <c r="B1253" s="16">
        <v>15.051225240000001</v>
      </c>
      <c r="C1253" s="7">
        <f>B1253/B1254-1</f>
        <v>9.2429577625795512E-2</v>
      </c>
      <c r="E1253" s="7"/>
      <c r="N1253" s="8"/>
      <c r="O1253" s="6"/>
      <c r="P1253" s="6"/>
    </row>
    <row r="1254" spans="1:16" x14ac:dyDescent="0.25">
      <c r="A1254" s="9">
        <v>6330</v>
      </c>
      <c r="B1254" s="16">
        <v>13.77775332</v>
      </c>
      <c r="C1254" s="7">
        <f>B1254/B1255-1</f>
        <v>6.3172672087046022E-2</v>
      </c>
      <c r="E1254" s="7"/>
      <c r="N1254" s="8"/>
      <c r="O1254" s="6"/>
      <c r="P1254" s="6"/>
    </row>
    <row r="1255" spans="1:16" x14ac:dyDescent="0.25">
      <c r="A1255" s="9">
        <v>6300</v>
      </c>
      <c r="B1255" s="16">
        <v>12.959092800000001</v>
      </c>
      <c r="C1255" s="7">
        <f>B1255/B1256-1</f>
        <v>5.5308641739653108E-2</v>
      </c>
      <c r="E1255" s="7"/>
      <c r="N1255" s="8"/>
      <c r="O1255" s="6"/>
      <c r="P1255" s="6"/>
    </row>
    <row r="1256" spans="1:16" x14ac:dyDescent="0.25">
      <c r="A1256" s="9">
        <v>6269</v>
      </c>
      <c r="B1256" s="16">
        <v>12.27990778</v>
      </c>
      <c r="C1256" s="7">
        <f>B1256/B1257-1</f>
        <v>-2.2683397408378214E-2</v>
      </c>
      <c r="E1256" s="7"/>
      <c r="N1256" s="8"/>
      <c r="O1256" s="6"/>
      <c r="P1256" s="6"/>
    </row>
    <row r="1257" spans="1:16" x14ac:dyDescent="0.25">
      <c r="A1257" s="9">
        <v>6241</v>
      </c>
      <c r="B1257" s="16">
        <v>12.564922920000001</v>
      </c>
      <c r="C1257" s="7">
        <f>B1257/B1258-1</f>
        <v>-4.3397968830678479E-2</v>
      </c>
      <c r="E1257" s="7"/>
      <c r="N1257" s="8"/>
      <c r="O1257" s="6"/>
      <c r="P1257" s="6"/>
    </row>
    <row r="1258" spans="1:16" x14ac:dyDescent="0.25">
      <c r="A1258" s="9">
        <v>6210</v>
      </c>
      <c r="B1258" s="16">
        <v>13.134953210000001</v>
      </c>
      <c r="C1258" s="7">
        <f>B1258/B1259-1</f>
        <v>-0.1130221130702288</v>
      </c>
      <c r="E1258" s="7"/>
      <c r="N1258" s="8"/>
      <c r="O1258" s="6"/>
      <c r="P1258" s="6"/>
    </row>
    <row r="1259" spans="1:16" x14ac:dyDescent="0.25">
      <c r="A1259" s="9">
        <v>6179</v>
      </c>
      <c r="B1259" s="16">
        <v>14.808659159999999</v>
      </c>
      <c r="C1259" s="7">
        <f>B1259/B1260-1</f>
        <v>-2.8253083880353302E-2</v>
      </c>
      <c r="E1259" s="7"/>
      <c r="N1259" s="8"/>
      <c r="O1259" s="6"/>
      <c r="P1259" s="6"/>
    </row>
    <row r="1260" spans="1:16" x14ac:dyDescent="0.25">
      <c r="A1260" s="9">
        <v>6149</v>
      </c>
      <c r="B1260" s="16">
        <v>15.23921395</v>
      </c>
      <c r="C1260" s="7">
        <f>B1260/B1261-1</f>
        <v>1.2898025416155923E-2</v>
      </c>
      <c r="E1260" s="7"/>
      <c r="N1260" s="8"/>
      <c r="O1260" s="6"/>
      <c r="P1260" s="6"/>
    </row>
    <row r="1261" spans="1:16" x14ac:dyDescent="0.25">
      <c r="A1261" s="9">
        <v>6118</v>
      </c>
      <c r="B1261" s="16">
        <v>15.04516108</v>
      </c>
      <c r="C1261" s="7">
        <f>B1261/B1262-1</f>
        <v>2.3092783416261975E-2</v>
      </c>
      <c r="E1261" s="7"/>
      <c r="N1261" s="8"/>
      <c r="O1261" s="6"/>
      <c r="P1261" s="6"/>
    </row>
    <row r="1262" spans="1:16" x14ac:dyDescent="0.25">
      <c r="A1262" s="9">
        <v>6088</v>
      </c>
      <c r="B1262" s="16">
        <v>14.705568570000001</v>
      </c>
      <c r="C1262" s="7">
        <f>B1262/B1263-1</f>
        <v>0.17604267687065978</v>
      </c>
      <c r="E1262" s="7"/>
      <c r="N1262" s="8"/>
      <c r="O1262" s="6"/>
      <c r="P1262" s="6"/>
    </row>
    <row r="1263" spans="1:16" x14ac:dyDescent="0.25">
      <c r="A1263" s="9">
        <v>6057</v>
      </c>
      <c r="B1263" s="16">
        <v>12.5042814</v>
      </c>
      <c r="C1263" s="7">
        <f>B1263/B1264-1</f>
        <v>3.203203226583784E-2</v>
      </c>
      <c r="E1263" s="7"/>
      <c r="N1263" s="8"/>
      <c r="O1263" s="6"/>
      <c r="P1263" s="6"/>
    </row>
    <row r="1264" spans="1:16" x14ac:dyDescent="0.25">
      <c r="A1264" s="9">
        <v>6026</v>
      </c>
      <c r="B1264" s="16">
        <v>12.116175670000001</v>
      </c>
      <c r="C1264" s="7">
        <f>B1264/B1265-1</f>
        <v>6.8449197452582489E-2</v>
      </c>
      <c r="E1264" s="7"/>
      <c r="N1264" s="8"/>
      <c r="O1264" s="6"/>
      <c r="P1264" s="6"/>
    </row>
    <row r="1265" spans="1:16" x14ac:dyDescent="0.25">
      <c r="A1265" s="9">
        <v>5996</v>
      </c>
      <c r="B1265" s="16">
        <v>11.339964220000001</v>
      </c>
      <c r="C1265" s="7">
        <f>B1265/B1266-1</f>
        <v>0.15218730753045295</v>
      </c>
      <c r="E1265" s="7"/>
      <c r="N1265" s="8"/>
      <c r="O1265" s="6"/>
      <c r="P1265" s="6"/>
    </row>
    <row r="1266" spans="1:16" x14ac:dyDescent="0.25">
      <c r="A1266" s="9">
        <v>5965</v>
      </c>
      <c r="B1266" s="16">
        <v>9.8421186780000003</v>
      </c>
      <c r="C1266" s="7">
        <f>B1266/B1267-1</f>
        <v>3.7105751459580727E-3</v>
      </c>
      <c r="E1266" s="7"/>
      <c r="N1266" s="8"/>
      <c r="O1266" s="6"/>
      <c r="P1266" s="6"/>
    </row>
    <row r="1267" spans="1:16" x14ac:dyDescent="0.25">
      <c r="A1267" s="9">
        <v>5935</v>
      </c>
      <c r="B1267" s="16">
        <v>9.8057337659999995</v>
      </c>
      <c r="C1267" s="7">
        <f>B1267/B1268-1</f>
        <v>-6.180469727037341E-4</v>
      </c>
      <c r="E1267" s="7"/>
      <c r="N1267" s="8"/>
      <c r="O1267" s="6"/>
      <c r="P1267" s="6"/>
    </row>
    <row r="1268" spans="1:16" x14ac:dyDescent="0.25">
      <c r="A1268" s="9">
        <v>5903</v>
      </c>
      <c r="B1268" s="16">
        <v>9.8117979179999999</v>
      </c>
      <c r="C1268" s="7">
        <f>B1268/B1269-1</f>
        <v>-2.7644230818542948E-2</v>
      </c>
      <c r="E1268" s="7"/>
      <c r="N1268" s="8"/>
      <c r="O1268" s="6"/>
      <c r="P1268" s="6"/>
    </row>
    <row r="1269" spans="1:16" x14ac:dyDescent="0.25">
      <c r="A1269" s="9">
        <v>5875</v>
      </c>
      <c r="B1269" s="16">
        <v>10.09074891</v>
      </c>
      <c r="C1269" s="7">
        <f>B1269/B1270-1</f>
        <v>0.13197278912816146</v>
      </c>
      <c r="E1269" s="7"/>
      <c r="N1269" s="8"/>
      <c r="O1269" s="6"/>
      <c r="P1269" s="6"/>
    </row>
    <row r="1270" spans="1:16" x14ac:dyDescent="0.25">
      <c r="A1270" s="9">
        <v>5844</v>
      </c>
      <c r="B1270" s="16">
        <v>8.9143034239999999</v>
      </c>
      <c r="C1270" s="7">
        <f>B1270/B1271-1</f>
        <v>6.831395349133329E-2</v>
      </c>
      <c r="E1270" s="7"/>
      <c r="N1270" s="8"/>
      <c r="O1270" s="6"/>
      <c r="P1270" s="6"/>
    </row>
    <row r="1271" spans="1:16" x14ac:dyDescent="0.25">
      <c r="A1271" s="9">
        <v>5813</v>
      </c>
      <c r="B1271" s="16">
        <v>8.3442731370000001</v>
      </c>
      <c r="C1271" s="7">
        <f>B1271/B1272-1</f>
        <v>2.6865671691383319E-2</v>
      </c>
      <c r="E1271" s="7"/>
      <c r="N1271" s="8"/>
      <c r="O1271" s="6"/>
      <c r="P1271" s="6"/>
    </row>
    <row r="1272" spans="1:16" x14ac:dyDescent="0.25">
      <c r="A1272" s="9">
        <v>5783</v>
      </c>
      <c r="B1272" s="16">
        <v>8.1259636650000004</v>
      </c>
      <c r="C1272" s="7">
        <f>B1272/B1273-1</f>
        <v>6.8580542259509603E-2</v>
      </c>
      <c r="E1272" s="7"/>
      <c r="N1272" s="8"/>
      <c r="O1272" s="6"/>
      <c r="P1272" s="6"/>
    </row>
    <row r="1273" spans="1:16" x14ac:dyDescent="0.25">
      <c r="A1273" s="9">
        <v>5752</v>
      </c>
      <c r="B1273" s="16">
        <v>7.6044465939999997</v>
      </c>
      <c r="C1273" s="7">
        <f>B1273/B1274-1</f>
        <v>5.3781512563353173E-2</v>
      </c>
      <c r="E1273" s="7"/>
      <c r="N1273" s="8"/>
      <c r="O1273" s="6"/>
      <c r="P1273" s="6"/>
    </row>
    <row r="1274" spans="1:16" x14ac:dyDescent="0.25">
      <c r="A1274" s="9">
        <v>5722</v>
      </c>
      <c r="B1274" s="16">
        <v>7.2163408670000004</v>
      </c>
      <c r="C1274" s="7">
        <f>B1274/B1275-1</f>
        <v>2.4978466885053896E-2</v>
      </c>
      <c r="E1274" s="7"/>
      <c r="N1274" s="8"/>
      <c r="O1274" s="6"/>
      <c r="P1274" s="6"/>
    </row>
    <row r="1275" spans="1:16" x14ac:dyDescent="0.25">
      <c r="A1275" s="9">
        <v>5691</v>
      </c>
      <c r="B1275" s="16">
        <v>7.0404804590000003</v>
      </c>
      <c r="C1275" s="7">
        <f>B1275/B1276-1</f>
        <v>4.8780487743112388E-2</v>
      </c>
      <c r="E1275" s="7"/>
      <c r="N1275" s="8"/>
      <c r="O1275" s="6"/>
      <c r="P1275" s="6"/>
    </row>
    <row r="1276" spans="1:16" x14ac:dyDescent="0.25">
      <c r="A1276" s="9">
        <v>5660</v>
      </c>
      <c r="B1276" s="16">
        <v>6.7130162520000001</v>
      </c>
      <c r="C1276" s="7">
        <f>B1276/B1277-1</f>
        <v>4.3355325245799659E-2</v>
      </c>
      <c r="E1276" s="7"/>
      <c r="N1276" s="8"/>
      <c r="O1276" s="6"/>
      <c r="P1276" s="6"/>
    </row>
    <row r="1277" spans="1:16" x14ac:dyDescent="0.25">
      <c r="A1277" s="9">
        <v>5630</v>
      </c>
      <c r="B1277" s="16">
        <v>6.4340652599999997</v>
      </c>
      <c r="C1277" s="7">
        <f>B1277/B1278-1</f>
        <v>1.3371537752110862E-2</v>
      </c>
      <c r="E1277" s="7"/>
      <c r="N1277" s="8"/>
      <c r="O1277" s="6"/>
      <c r="P1277" s="6"/>
    </row>
    <row r="1278" spans="1:16" x14ac:dyDescent="0.25">
      <c r="A1278" s="9">
        <v>5599</v>
      </c>
      <c r="B1278" s="16">
        <v>6.3491671319999998</v>
      </c>
      <c r="C1278" s="7">
        <f>B1278/B1279-1</f>
        <v>1.1594202920717889E-2</v>
      </c>
      <c r="E1278" s="7"/>
      <c r="N1278" s="8"/>
      <c r="O1278" s="6"/>
      <c r="P1278" s="6"/>
    </row>
    <row r="1279" spans="1:16" x14ac:dyDescent="0.25">
      <c r="A1279" s="9">
        <v>5569</v>
      </c>
      <c r="B1279" s="16">
        <v>6.276397308</v>
      </c>
      <c r="C1279" s="7">
        <f>B1279/B1280-1</f>
        <v>9.7560974173593884E-3</v>
      </c>
      <c r="E1279" s="7"/>
      <c r="N1279" s="8"/>
      <c r="O1279" s="6"/>
      <c r="P1279" s="6"/>
    </row>
    <row r="1280" spans="1:16" x14ac:dyDescent="0.25">
      <c r="A1280" s="9">
        <v>5538</v>
      </c>
      <c r="B1280" s="16">
        <v>6.2157557890000001</v>
      </c>
      <c r="C1280" s="7">
        <f>B1280/B1281-1</f>
        <v>1.1846001995545752E-2</v>
      </c>
      <c r="E1280" s="7"/>
      <c r="N1280" s="8"/>
      <c r="O1280" s="6"/>
      <c r="P1280" s="6"/>
    </row>
    <row r="1281" spans="1:16" x14ac:dyDescent="0.25">
      <c r="A1281" s="9">
        <v>5510</v>
      </c>
      <c r="B1281" s="16">
        <v>6.1429859650000003</v>
      </c>
      <c r="C1281" s="7">
        <f>B1281/B1282-1</f>
        <v>3.684749239185181E-2</v>
      </c>
      <c r="E1281" s="7"/>
      <c r="N1281" s="8"/>
      <c r="O1281" s="6"/>
      <c r="P1281" s="6"/>
    </row>
    <row r="1282" spans="1:16" x14ac:dyDescent="0.25">
      <c r="A1282" s="9">
        <v>5479</v>
      </c>
      <c r="B1282" s="16">
        <v>5.9246764929999998</v>
      </c>
      <c r="C1282" s="7">
        <f>B1282/B1283-1</f>
        <v>-1.0224948894220764E-3</v>
      </c>
      <c r="E1282" s="7"/>
      <c r="N1282" s="8"/>
      <c r="O1282" s="6"/>
      <c r="P1282" s="6"/>
    </row>
    <row r="1283" spans="1:16" x14ac:dyDescent="0.25">
      <c r="A1283" s="9">
        <v>5448</v>
      </c>
      <c r="B1283" s="16">
        <v>5.9307406450000002</v>
      </c>
      <c r="C1283" s="7">
        <f>B1283/B1284-1</f>
        <v>4.1067761883464282E-3</v>
      </c>
      <c r="E1283" s="7"/>
      <c r="N1283" s="8"/>
      <c r="O1283" s="6"/>
      <c r="P1283" s="6"/>
    </row>
    <row r="1284" spans="1:16" x14ac:dyDescent="0.25">
      <c r="A1284" s="9">
        <v>5418</v>
      </c>
      <c r="B1284" s="16">
        <v>5.9064840370000002</v>
      </c>
      <c r="C1284" s="7">
        <f>B1284/B1285-1</f>
        <v>-4.3222004006288839E-2</v>
      </c>
      <c r="E1284" s="7"/>
      <c r="N1284" s="8"/>
      <c r="O1284" s="6"/>
      <c r="P1284" s="6"/>
    </row>
    <row r="1285" spans="1:16" x14ac:dyDescent="0.25">
      <c r="A1285" s="9">
        <v>5387</v>
      </c>
      <c r="B1285" s="16">
        <v>6.1733067249999998</v>
      </c>
      <c r="C1285" s="7">
        <f>B1285/B1286-1</f>
        <v>0</v>
      </c>
      <c r="E1285" s="7"/>
      <c r="N1285" s="8"/>
      <c r="O1285" s="6"/>
      <c r="P1285" s="6"/>
    </row>
    <row r="1286" spans="1:16" x14ac:dyDescent="0.25">
      <c r="A1286" s="9">
        <v>5357</v>
      </c>
      <c r="B1286" s="16">
        <v>6.1733067249999998</v>
      </c>
      <c r="C1286" s="7">
        <f>B1286/B1287-1</f>
        <v>0</v>
      </c>
      <c r="E1286" s="7"/>
      <c r="N1286" s="8"/>
      <c r="O1286" s="6"/>
      <c r="P1286" s="6"/>
    </row>
    <row r="1287" spans="1:16" x14ac:dyDescent="0.25">
      <c r="A1287" s="9">
        <v>5326</v>
      </c>
      <c r="B1287" s="16">
        <v>6.1733067249999998</v>
      </c>
      <c r="C1287" s="7">
        <f>B1287/B1288-1</f>
        <v>9.8328417087856224E-4</v>
      </c>
      <c r="E1287" s="7"/>
      <c r="N1287" s="8"/>
      <c r="O1287" s="6"/>
      <c r="P1287" s="6"/>
    </row>
    <row r="1288" spans="1:16" x14ac:dyDescent="0.25">
      <c r="A1288" s="9">
        <v>5295</v>
      </c>
      <c r="B1288" s="16">
        <v>6.1672425730000002</v>
      </c>
      <c r="C1288" s="7">
        <f>B1288/B1289-1</f>
        <v>4.9407114713064804E-3</v>
      </c>
      <c r="E1288" s="7"/>
      <c r="N1288" s="8"/>
      <c r="O1288" s="6"/>
      <c r="P1288" s="6"/>
    </row>
    <row r="1289" spans="1:16" x14ac:dyDescent="0.25">
      <c r="A1289" s="9">
        <v>5265</v>
      </c>
      <c r="B1289" s="16">
        <v>6.1369218129999998</v>
      </c>
      <c r="C1289" s="7">
        <f>B1289/B1290-1</f>
        <v>-1.972386591299613E-3</v>
      </c>
      <c r="E1289" s="7"/>
      <c r="N1289" s="8"/>
      <c r="O1289" s="6"/>
      <c r="P1289" s="6"/>
    </row>
    <row r="1290" spans="1:16" x14ac:dyDescent="0.25">
      <c r="A1290" s="9">
        <v>5234</v>
      </c>
      <c r="B1290" s="16">
        <v>6.1490501169999998</v>
      </c>
      <c r="C1290" s="7">
        <f>B1290/B1291-1</f>
        <v>-5.8823529516374151E-3</v>
      </c>
      <c r="E1290" s="7"/>
      <c r="N1290" s="8"/>
      <c r="O1290" s="6"/>
      <c r="P1290" s="6"/>
    </row>
    <row r="1291" spans="1:16" x14ac:dyDescent="0.25">
      <c r="A1291" s="9">
        <v>5204</v>
      </c>
      <c r="B1291" s="16">
        <v>6.1854350289999998</v>
      </c>
      <c r="C1291" s="7">
        <f>B1291/B1292-1</f>
        <v>-7.7821011810469409E-3</v>
      </c>
      <c r="E1291" s="7"/>
      <c r="N1291" s="8"/>
      <c r="O1291" s="6"/>
      <c r="P1291" s="6"/>
    </row>
    <row r="1292" spans="1:16" x14ac:dyDescent="0.25">
      <c r="A1292" s="9">
        <v>5173</v>
      </c>
      <c r="B1292" s="16">
        <v>6.2339482449999997</v>
      </c>
      <c r="C1292" s="7">
        <f>B1292/B1293-1</f>
        <v>2.926829273472098E-3</v>
      </c>
      <c r="E1292" s="7"/>
      <c r="N1292" s="8"/>
      <c r="O1292" s="6"/>
      <c r="P1292" s="6"/>
    </row>
    <row r="1293" spans="1:16" x14ac:dyDescent="0.25">
      <c r="A1293" s="9">
        <v>5145</v>
      </c>
      <c r="B1293" s="16">
        <v>6.2157557890000001</v>
      </c>
      <c r="C1293" s="7"/>
      <c r="E1293" s="7"/>
      <c r="N1293" s="8"/>
      <c r="O1293" s="6"/>
      <c r="P1293" s="6"/>
    </row>
    <row r="1294" spans="1:16" x14ac:dyDescent="0.25">
      <c r="E1294" s="7"/>
      <c r="N1294" s="8"/>
      <c r="O1294" s="6"/>
      <c r="P1294" s="6"/>
    </row>
    <row r="1295" spans="1:16" x14ac:dyDescent="0.25">
      <c r="D1295" s="7"/>
      <c r="N1295" s="8"/>
      <c r="O1295" s="6"/>
      <c r="P1295" s="6"/>
    </row>
    <row r="1296" spans="1:16" x14ac:dyDescent="0.25">
      <c r="N1296" s="8"/>
      <c r="O1296" s="6"/>
      <c r="P1296" s="6"/>
    </row>
    <row r="1297" spans="14:16" x14ac:dyDescent="0.25">
      <c r="N1297" s="8"/>
      <c r="O1297" s="6"/>
      <c r="P1297" s="6"/>
    </row>
    <row r="1298" spans="14:16" x14ac:dyDescent="0.25">
      <c r="N1298" s="8"/>
      <c r="O1298" s="6"/>
      <c r="P1298" s="6"/>
    </row>
    <row r="1299" spans="14:16" x14ac:dyDescent="0.25">
      <c r="N1299" s="8"/>
      <c r="O1299" s="6"/>
      <c r="P1299" s="6"/>
    </row>
    <row r="1300" spans="14:16" x14ac:dyDescent="0.25">
      <c r="N1300" s="8"/>
      <c r="O1300" s="6"/>
      <c r="P1300" s="6"/>
    </row>
    <row r="1301" spans="14:16" x14ac:dyDescent="0.25">
      <c r="N1301" s="8"/>
      <c r="O1301" s="6"/>
      <c r="P1301" s="6"/>
    </row>
    <row r="1302" spans="14:16" x14ac:dyDescent="0.25">
      <c r="N1302" s="8"/>
      <c r="O1302" s="6"/>
      <c r="P1302" s="6"/>
    </row>
    <row r="1303" spans="14:16" x14ac:dyDescent="0.25">
      <c r="N1303" s="8"/>
      <c r="O1303" s="6"/>
      <c r="P1303" s="6"/>
    </row>
    <row r="1304" spans="14:16" x14ac:dyDescent="0.25">
      <c r="N1304" s="8"/>
      <c r="O1304" s="6"/>
      <c r="P1304" s="6"/>
    </row>
    <row r="1305" spans="14:16" x14ac:dyDescent="0.25">
      <c r="N1305" s="8"/>
      <c r="O1305" s="6"/>
      <c r="P1305" s="6"/>
    </row>
    <row r="1306" spans="14:16" x14ac:dyDescent="0.25">
      <c r="N1306" s="8"/>
      <c r="O1306" s="6"/>
      <c r="P1306" s="6"/>
    </row>
    <row r="1307" spans="14:16" x14ac:dyDescent="0.25">
      <c r="N1307" s="8"/>
      <c r="O1307" s="6"/>
      <c r="P1307" s="6"/>
    </row>
    <row r="1308" spans="14:16" x14ac:dyDescent="0.25">
      <c r="N1308" s="8"/>
      <c r="O1308" s="6"/>
      <c r="P1308" s="6"/>
    </row>
    <row r="1309" spans="14:16" x14ac:dyDescent="0.25">
      <c r="N1309" s="8"/>
      <c r="O1309" s="6"/>
      <c r="P1309" s="6"/>
    </row>
    <row r="1310" spans="14:16" x14ac:dyDescent="0.25">
      <c r="N1310" s="8"/>
      <c r="O1310" s="6"/>
      <c r="P1310" s="6"/>
    </row>
    <row r="1311" spans="14:16" x14ac:dyDescent="0.25">
      <c r="N1311" s="8"/>
      <c r="O1311" s="6"/>
      <c r="P1311" s="6"/>
    </row>
    <row r="1312" spans="14:16" x14ac:dyDescent="0.25">
      <c r="N1312" s="8"/>
      <c r="O1312" s="6"/>
      <c r="P1312" s="6"/>
    </row>
    <row r="1313" spans="14:16" x14ac:dyDescent="0.25">
      <c r="N1313" s="8"/>
      <c r="O1313" s="6"/>
      <c r="P1313" s="6"/>
    </row>
    <row r="1314" spans="14:16" x14ac:dyDescent="0.25">
      <c r="N1314" s="8"/>
      <c r="O1314" s="6"/>
      <c r="P1314" s="6"/>
    </row>
    <row r="1315" spans="14:16" x14ac:dyDescent="0.25">
      <c r="N1315" s="8"/>
      <c r="O1315" s="6"/>
      <c r="P1315" s="6"/>
    </row>
    <row r="1316" spans="14:16" x14ac:dyDescent="0.25">
      <c r="N1316" s="8"/>
      <c r="O1316" s="6"/>
      <c r="P1316" s="6"/>
    </row>
    <row r="1317" spans="14:16" x14ac:dyDescent="0.25">
      <c r="N1317" s="8"/>
      <c r="O1317" s="6"/>
      <c r="P1317" s="6"/>
    </row>
    <row r="1318" spans="14:16" x14ac:dyDescent="0.25">
      <c r="N1318" s="8"/>
      <c r="O1318" s="6"/>
      <c r="P1318" s="6"/>
    </row>
    <row r="1319" spans="14:16" x14ac:dyDescent="0.25">
      <c r="N1319" s="8"/>
      <c r="O1319" s="6"/>
      <c r="P1319" s="6"/>
    </row>
    <row r="1320" spans="14:16" x14ac:dyDescent="0.25">
      <c r="N1320" s="8"/>
      <c r="O1320" s="6"/>
      <c r="P1320" s="6"/>
    </row>
    <row r="1321" spans="14:16" x14ac:dyDescent="0.25">
      <c r="N1321" s="8"/>
      <c r="O1321" s="6"/>
      <c r="P1321" s="6"/>
    </row>
    <row r="1322" spans="14:16" x14ac:dyDescent="0.25">
      <c r="N1322" s="8"/>
      <c r="O1322" s="6"/>
      <c r="P1322" s="6"/>
    </row>
    <row r="1323" spans="14:16" x14ac:dyDescent="0.25">
      <c r="N1323" s="8"/>
      <c r="O1323" s="6"/>
      <c r="P1323" s="6"/>
    </row>
    <row r="1324" spans="14:16" x14ac:dyDescent="0.25">
      <c r="N1324" s="8"/>
      <c r="O1324" s="6"/>
      <c r="P1324" s="6"/>
    </row>
    <row r="1325" spans="14:16" x14ac:dyDescent="0.25">
      <c r="N1325" s="8"/>
      <c r="O1325" s="6"/>
      <c r="P1325" s="6"/>
    </row>
    <row r="1326" spans="14:16" x14ac:dyDescent="0.25">
      <c r="N1326" s="8"/>
      <c r="O1326" s="6"/>
      <c r="P1326" s="6"/>
    </row>
    <row r="1327" spans="14:16" x14ac:dyDescent="0.25">
      <c r="N1327" s="8"/>
      <c r="O1327" s="6"/>
      <c r="P1327" s="6"/>
    </row>
    <row r="1328" spans="14:16" x14ac:dyDescent="0.25">
      <c r="N1328" s="8"/>
      <c r="O1328" s="6"/>
      <c r="P1328" s="6"/>
    </row>
    <row r="1329" spans="14:16" x14ac:dyDescent="0.25">
      <c r="N1329" s="8"/>
      <c r="O1329" s="6"/>
      <c r="P1329" s="6"/>
    </row>
    <row r="1330" spans="14:16" x14ac:dyDescent="0.25">
      <c r="N1330" s="8"/>
      <c r="O1330" s="6"/>
      <c r="P1330" s="6"/>
    </row>
    <row r="1331" spans="14:16" x14ac:dyDescent="0.25">
      <c r="N1331" s="8"/>
      <c r="O1331" s="6"/>
      <c r="P1331" s="6"/>
    </row>
    <row r="1332" spans="14:16" x14ac:dyDescent="0.25">
      <c r="N1332" s="8"/>
      <c r="O1332" s="6"/>
      <c r="P1332" s="6"/>
    </row>
    <row r="1333" spans="14:16" x14ac:dyDescent="0.25">
      <c r="N1333" s="8"/>
      <c r="O1333" s="6"/>
      <c r="P1333" s="6"/>
    </row>
    <row r="1334" spans="14:16" x14ac:dyDescent="0.25">
      <c r="N1334" s="8"/>
      <c r="O1334" s="6"/>
      <c r="P1334" s="6"/>
    </row>
    <row r="1335" spans="14:16" x14ac:dyDescent="0.25">
      <c r="N1335" s="8"/>
      <c r="O1335" s="6"/>
      <c r="P1335" s="6"/>
    </row>
    <row r="1336" spans="14:16" x14ac:dyDescent="0.25">
      <c r="N1336" s="8"/>
      <c r="O1336" s="6"/>
      <c r="P1336" s="6"/>
    </row>
    <row r="1337" spans="14:16" x14ac:dyDescent="0.25">
      <c r="N1337" s="8"/>
      <c r="O1337" s="6"/>
      <c r="P1337" s="6"/>
    </row>
    <row r="1338" spans="14:16" x14ac:dyDescent="0.25">
      <c r="N1338" s="8"/>
      <c r="O1338" s="6"/>
      <c r="P1338" s="6"/>
    </row>
    <row r="1339" spans="14:16" x14ac:dyDescent="0.25">
      <c r="N1339" s="8"/>
      <c r="O1339" s="6"/>
      <c r="P1339" s="6"/>
    </row>
    <row r="1340" spans="14:16" x14ac:dyDescent="0.25">
      <c r="N1340" s="8"/>
      <c r="O1340" s="6"/>
      <c r="P1340" s="6"/>
    </row>
    <row r="1341" spans="14:16" x14ac:dyDescent="0.25">
      <c r="N1341" s="8"/>
      <c r="O1341" s="6"/>
      <c r="P1341" s="6"/>
    </row>
    <row r="1342" spans="14:16" x14ac:dyDescent="0.25">
      <c r="N1342" s="8"/>
      <c r="O1342" s="6"/>
      <c r="P1342" s="6"/>
    </row>
    <row r="1343" spans="14:16" x14ac:dyDescent="0.25">
      <c r="N1343" s="8"/>
      <c r="O1343" s="6"/>
      <c r="P1343" s="6"/>
    </row>
    <row r="1344" spans="14:16" x14ac:dyDescent="0.25">
      <c r="N1344" s="8"/>
      <c r="O1344" s="6"/>
      <c r="P1344" s="6"/>
    </row>
    <row r="1345" spans="14:16" x14ac:dyDescent="0.25">
      <c r="N1345" s="8"/>
      <c r="O1345" s="6"/>
      <c r="P1345" s="6"/>
    </row>
    <row r="1346" spans="14:16" x14ac:dyDescent="0.25">
      <c r="N1346" s="8"/>
      <c r="O1346" s="6"/>
      <c r="P1346" s="6"/>
    </row>
    <row r="1347" spans="14:16" x14ac:dyDescent="0.25">
      <c r="N1347" s="8"/>
      <c r="O1347" s="6"/>
      <c r="P1347" s="6"/>
    </row>
    <row r="1348" spans="14:16" x14ac:dyDescent="0.25">
      <c r="N1348" s="8"/>
      <c r="O1348" s="6"/>
      <c r="P1348" s="6"/>
    </row>
    <row r="1349" spans="14:16" x14ac:dyDescent="0.25">
      <c r="N1349" s="8"/>
      <c r="O1349" s="6"/>
      <c r="P1349" s="6"/>
    </row>
    <row r="1350" spans="14:16" x14ac:dyDescent="0.25">
      <c r="N1350" s="8"/>
      <c r="O1350" s="6"/>
      <c r="P1350" s="6"/>
    </row>
    <row r="1351" spans="14:16" x14ac:dyDescent="0.25">
      <c r="N1351" s="8"/>
      <c r="O1351" s="6"/>
      <c r="P1351" s="6"/>
    </row>
    <row r="1352" spans="14:16" x14ac:dyDescent="0.25">
      <c r="N1352" s="8"/>
      <c r="O1352" s="6"/>
      <c r="P1352" s="6"/>
    </row>
    <row r="1353" spans="14:16" x14ac:dyDescent="0.25">
      <c r="N1353" s="8"/>
      <c r="O1353" s="6"/>
      <c r="P1353" s="6"/>
    </row>
    <row r="1354" spans="14:16" x14ac:dyDescent="0.25">
      <c r="N1354" s="8"/>
      <c r="O1354" s="6"/>
      <c r="P1354" s="6"/>
    </row>
    <row r="1355" spans="14:16" x14ac:dyDescent="0.25">
      <c r="N1355" s="8"/>
      <c r="O1355" s="6"/>
      <c r="P1355" s="6"/>
    </row>
    <row r="1356" spans="14:16" x14ac:dyDescent="0.25">
      <c r="N1356" s="8"/>
      <c r="O1356" s="6"/>
      <c r="P1356" s="6"/>
    </row>
    <row r="1357" spans="14:16" x14ac:dyDescent="0.25">
      <c r="N1357" s="8"/>
      <c r="O1357" s="6"/>
      <c r="P1357" s="6"/>
    </row>
    <row r="1358" spans="14:16" x14ac:dyDescent="0.25">
      <c r="N1358" s="8"/>
      <c r="O1358" s="6"/>
      <c r="P1358" s="6"/>
    </row>
    <row r="1359" spans="14:16" x14ac:dyDescent="0.25">
      <c r="N1359" s="8"/>
      <c r="O1359" s="6"/>
      <c r="P1359" s="6"/>
    </row>
    <row r="1360" spans="14:16" x14ac:dyDescent="0.25">
      <c r="N1360" s="8"/>
      <c r="O1360" s="6"/>
      <c r="P1360" s="6"/>
    </row>
    <row r="1361" spans="14:16" x14ac:dyDescent="0.25">
      <c r="N1361" s="8"/>
      <c r="O1361" s="6"/>
      <c r="P1361" s="6"/>
    </row>
    <row r="1362" spans="14:16" x14ac:dyDescent="0.25">
      <c r="N1362" s="8"/>
      <c r="O1362" s="6"/>
      <c r="P1362" s="6"/>
    </row>
    <row r="1363" spans="14:16" x14ac:dyDescent="0.25">
      <c r="N1363" s="8"/>
      <c r="O1363" s="6"/>
      <c r="P1363" s="6"/>
    </row>
    <row r="1364" spans="14:16" x14ac:dyDescent="0.25">
      <c r="N1364" s="8"/>
      <c r="O1364" s="6"/>
      <c r="P1364" s="6"/>
    </row>
    <row r="1365" spans="14:16" x14ac:dyDescent="0.25">
      <c r="N1365" s="8"/>
      <c r="O1365" s="6"/>
      <c r="P1365" s="6"/>
    </row>
    <row r="1366" spans="14:16" x14ac:dyDescent="0.25">
      <c r="N1366" s="8"/>
      <c r="O1366" s="6"/>
      <c r="P1366" s="6"/>
    </row>
    <row r="1367" spans="14:16" x14ac:dyDescent="0.25">
      <c r="N1367" s="8"/>
      <c r="O1367" s="6"/>
      <c r="P1367" s="6"/>
    </row>
    <row r="1368" spans="14:16" x14ac:dyDescent="0.25">
      <c r="N1368" s="8"/>
      <c r="O1368" s="6"/>
      <c r="P1368" s="6"/>
    </row>
    <row r="1369" spans="14:16" x14ac:dyDescent="0.25">
      <c r="N1369" s="8"/>
      <c r="O1369" s="6"/>
      <c r="P1369" s="6"/>
    </row>
    <row r="1370" spans="14:16" x14ac:dyDescent="0.25">
      <c r="N1370" s="8"/>
      <c r="O1370" s="6"/>
      <c r="P1370" s="6"/>
    </row>
    <row r="1371" spans="14:16" x14ac:dyDescent="0.25">
      <c r="N1371" s="8"/>
      <c r="O1371" s="6"/>
      <c r="P1371" s="6"/>
    </row>
    <row r="1372" spans="14:16" x14ac:dyDescent="0.25">
      <c r="N1372" s="8"/>
      <c r="O1372" s="6"/>
      <c r="P1372" s="6"/>
    </row>
    <row r="1373" spans="14:16" x14ac:dyDescent="0.25">
      <c r="N1373" s="8"/>
      <c r="O1373" s="6"/>
      <c r="P1373" s="6"/>
    </row>
    <row r="1374" spans="14:16" x14ac:dyDescent="0.25">
      <c r="N1374" s="8"/>
      <c r="O1374" s="6"/>
      <c r="P1374" s="6"/>
    </row>
    <row r="1375" spans="14:16" x14ac:dyDescent="0.25">
      <c r="N1375" s="8"/>
      <c r="O1375" s="6"/>
      <c r="P1375" s="6"/>
    </row>
    <row r="1376" spans="14:16" x14ac:dyDescent="0.25">
      <c r="N1376" s="8"/>
      <c r="O1376" s="6"/>
      <c r="P1376" s="6"/>
    </row>
    <row r="1377" spans="14:16" x14ac:dyDescent="0.25">
      <c r="N1377" s="8"/>
      <c r="O1377" s="6"/>
      <c r="P1377" s="6"/>
    </row>
    <row r="1378" spans="14:16" x14ac:dyDescent="0.25">
      <c r="N1378" s="8"/>
      <c r="O1378" s="6"/>
      <c r="P1378" s="6"/>
    </row>
    <row r="1379" spans="14:16" x14ac:dyDescent="0.25">
      <c r="N1379" s="8"/>
      <c r="O1379" s="6"/>
      <c r="P1379" s="6"/>
    </row>
    <row r="1380" spans="14:16" x14ac:dyDescent="0.25">
      <c r="N1380" s="8"/>
      <c r="O1380" s="6"/>
      <c r="P1380" s="6"/>
    </row>
    <row r="1381" spans="14:16" x14ac:dyDescent="0.25">
      <c r="N1381" s="8"/>
      <c r="O1381" s="6"/>
      <c r="P1381" s="6"/>
    </row>
    <row r="1382" spans="14:16" x14ac:dyDescent="0.25">
      <c r="N1382" s="8"/>
      <c r="O1382" s="6"/>
      <c r="P1382" s="6"/>
    </row>
    <row r="1383" spans="14:16" x14ac:dyDescent="0.25">
      <c r="N1383" s="8"/>
      <c r="O1383" s="6"/>
      <c r="P1383" s="6"/>
    </row>
    <row r="1384" spans="14:16" x14ac:dyDescent="0.25">
      <c r="N1384" s="8"/>
      <c r="O1384" s="6"/>
      <c r="P1384" s="6"/>
    </row>
    <row r="1385" spans="14:16" x14ac:dyDescent="0.25">
      <c r="N1385" s="8"/>
      <c r="O1385" s="6"/>
      <c r="P1385" s="6"/>
    </row>
    <row r="1386" spans="14:16" x14ac:dyDescent="0.25">
      <c r="N1386" s="8"/>
      <c r="O1386" s="6"/>
      <c r="P1386" s="6"/>
    </row>
    <row r="1387" spans="14:16" x14ac:dyDescent="0.25">
      <c r="N1387" s="8"/>
      <c r="O1387" s="6"/>
      <c r="P1387" s="6"/>
    </row>
    <row r="1388" spans="14:16" x14ac:dyDescent="0.25">
      <c r="N1388" s="8"/>
      <c r="O1388" s="6"/>
      <c r="P1388" s="6"/>
    </row>
    <row r="1389" spans="14:16" x14ac:dyDescent="0.25">
      <c r="N1389" s="8"/>
      <c r="O1389" s="6"/>
      <c r="P1389" s="6"/>
    </row>
    <row r="1390" spans="14:16" x14ac:dyDescent="0.25">
      <c r="N1390" s="8"/>
      <c r="O1390" s="6"/>
      <c r="P1390" s="6"/>
    </row>
    <row r="1391" spans="14:16" x14ac:dyDescent="0.25">
      <c r="N1391" s="8"/>
      <c r="O1391" s="6"/>
      <c r="P1391" s="6"/>
    </row>
    <row r="1392" spans="14:16" x14ac:dyDescent="0.25">
      <c r="N1392" s="8"/>
      <c r="O1392" s="6"/>
      <c r="P1392" s="6"/>
    </row>
    <row r="1393" spans="14:16" x14ac:dyDescent="0.25">
      <c r="N1393" s="8"/>
      <c r="O1393" s="6"/>
      <c r="P1393" s="6"/>
    </row>
    <row r="1394" spans="14:16" x14ac:dyDescent="0.25">
      <c r="N1394" s="8"/>
      <c r="O1394" s="6"/>
      <c r="P1394" s="6"/>
    </row>
    <row r="1395" spans="14:16" x14ac:dyDescent="0.25">
      <c r="N1395" s="8"/>
      <c r="O1395" s="6"/>
      <c r="P1395" s="6"/>
    </row>
    <row r="1396" spans="14:16" x14ac:dyDescent="0.25">
      <c r="N1396" s="8"/>
      <c r="O1396" s="6"/>
      <c r="P1396" s="6"/>
    </row>
    <row r="1397" spans="14:16" x14ac:dyDescent="0.25">
      <c r="N1397" s="8"/>
      <c r="O1397" s="6"/>
      <c r="P1397" s="6"/>
    </row>
    <row r="1398" spans="14:16" x14ac:dyDescent="0.25">
      <c r="N1398" s="8"/>
      <c r="O1398" s="6"/>
      <c r="P1398" s="6"/>
    </row>
    <row r="1399" spans="14:16" x14ac:dyDescent="0.25">
      <c r="N1399" s="8"/>
      <c r="O1399" s="6"/>
      <c r="P1399" s="6"/>
    </row>
    <row r="1400" spans="14:16" x14ac:dyDescent="0.25">
      <c r="N1400" s="8"/>
      <c r="O1400" s="6"/>
      <c r="P1400" s="6"/>
    </row>
    <row r="1401" spans="14:16" x14ac:dyDescent="0.25">
      <c r="N1401" s="8"/>
      <c r="O1401" s="6"/>
      <c r="P1401" s="6"/>
    </row>
    <row r="1402" spans="14:16" x14ac:dyDescent="0.25">
      <c r="N1402" s="8"/>
      <c r="O1402" s="6"/>
      <c r="P1402" s="6"/>
    </row>
    <row r="1403" spans="14:16" x14ac:dyDescent="0.25">
      <c r="N1403" s="8"/>
      <c r="O1403" s="6"/>
      <c r="P1403" s="6"/>
    </row>
    <row r="1404" spans="14:16" x14ac:dyDescent="0.25">
      <c r="N1404" s="8"/>
      <c r="O1404" s="6"/>
      <c r="P1404" s="6"/>
    </row>
    <row r="1405" spans="14:16" x14ac:dyDescent="0.25">
      <c r="N1405" s="8"/>
      <c r="O1405" s="6"/>
      <c r="P1405" s="6"/>
    </row>
    <row r="1406" spans="14:16" x14ac:dyDescent="0.25">
      <c r="N1406" s="8"/>
      <c r="O1406" s="6"/>
      <c r="P1406" s="6"/>
    </row>
    <row r="1407" spans="14:16" x14ac:dyDescent="0.25">
      <c r="N1407" s="8"/>
      <c r="O1407" s="6"/>
      <c r="P1407" s="6"/>
    </row>
    <row r="1408" spans="14:16" x14ac:dyDescent="0.25">
      <c r="N1408" s="8"/>
      <c r="O1408" s="6"/>
      <c r="P1408" s="6"/>
    </row>
    <row r="1409" spans="14:16" x14ac:dyDescent="0.25">
      <c r="N1409" s="8"/>
      <c r="O1409" s="6"/>
      <c r="P1409" s="6"/>
    </row>
    <row r="1410" spans="14:16" x14ac:dyDescent="0.25">
      <c r="N1410" s="8"/>
      <c r="O1410" s="6"/>
      <c r="P1410" s="6"/>
    </row>
    <row r="1411" spans="14:16" x14ac:dyDescent="0.25">
      <c r="N1411" s="8"/>
      <c r="O1411" s="6"/>
      <c r="P1411" s="6"/>
    </row>
    <row r="1412" spans="14:16" x14ac:dyDescent="0.25">
      <c r="N1412" s="8"/>
      <c r="O1412" s="6"/>
      <c r="P1412" s="6"/>
    </row>
    <row r="1413" spans="14:16" x14ac:dyDescent="0.25">
      <c r="N1413" s="8"/>
      <c r="O1413" s="6"/>
      <c r="P1413" s="6"/>
    </row>
    <row r="1414" spans="14:16" x14ac:dyDescent="0.25">
      <c r="N1414" s="8"/>
      <c r="O1414" s="6"/>
      <c r="P1414" s="6"/>
    </row>
    <row r="1415" spans="14:16" x14ac:dyDescent="0.25">
      <c r="N1415" s="8"/>
      <c r="O1415" s="6"/>
      <c r="P1415" s="6"/>
    </row>
    <row r="1416" spans="14:16" x14ac:dyDescent="0.25">
      <c r="N1416" s="8"/>
      <c r="O1416" s="6"/>
      <c r="P1416" s="6"/>
    </row>
    <row r="1417" spans="14:16" x14ac:dyDescent="0.25">
      <c r="N1417" s="8"/>
      <c r="O1417" s="6"/>
      <c r="P1417" s="6"/>
    </row>
    <row r="1418" spans="14:16" x14ac:dyDescent="0.25">
      <c r="N1418" s="8"/>
      <c r="O1418" s="6"/>
      <c r="P1418" s="6"/>
    </row>
    <row r="1419" spans="14:16" x14ac:dyDescent="0.25">
      <c r="N1419" s="8"/>
      <c r="O1419" s="6"/>
      <c r="P1419" s="6"/>
    </row>
    <row r="1420" spans="14:16" x14ac:dyDescent="0.25">
      <c r="N1420" s="8"/>
      <c r="O1420" s="6"/>
      <c r="P1420" s="6"/>
    </row>
    <row r="1421" spans="14:16" x14ac:dyDescent="0.25">
      <c r="N1421" s="8"/>
      <c r="O1421" s="6"/>
      <c r="P1421" s="6"/>
    </row>
    <row r="1422" spans="14:16" x14ac:dyDescent="0.25">
      <c r="N1422" s="8"/>
      <c r="O1422" s="6"/>
      <c r="P1422" s="6"/>
    </row>
    <row r="1423" spans="14:16" x14ac:dyDescent="0.25">
      <c r="N1423" s="8"/>
      <c r="O1423" s="6"/>
      <c r="P1423" s="6"/>
    </row>
    <row r="1424" spans="14:16" x14ac:dyDescent="0.25">
      <c r="N1424" s="8"/>
      <c r="O1424" s="6"/>
      <c r="P1424" s="6"/>
    </row>
    <row r="1425" spans="14:16" x14ac:dyDescent="0.25">
      <c r="N1425" s="8"/>
      <c r="O1425" s="6"/>
      <c r="P1425" s="6"/>
    </row>
    <row r="1426" spans="14:16" x14ac:dyDescent="0.25">
      <c r="N1426" s="8"/>
      <c r="O1426" s="6"/>
      <c r="P1426" s="6"/>
    </row>
    <row r="1427" spans="14:16" x14ac:dyDescent="0.25">
      <c r="N1427" s="8"/>
      <c r="O1427" s="6"/>
      <c r="P1427" s="6"/>
    </row>
    <row r="1428" spans="14:16" x14ac:dyDescent="0.25">
      <c r="N1428" s="8"/>
      <c r="O1428" s="6"/>
      <c r="P1428" s="6"/>
    </row>
    <row r="1429" spans="14:16" x14ac:dyDescent="0.25">
      <c r="N1429" s="8"/>
      <c r="O1429" s="6"/>
      <c r="P1429" s="6"/>
    </row>
    <row r="1430" spans="14:16" x14ac:dyDescent="0.25">
      <c r="N1430" s="8"/>
      <c r="O1430" s="6"/>
      <c r="P1430" s="6"/>
    </row>
    <row r="1431" spans="14:16" x14ac:dyDescent="0.25">
      <c r="N1431" s="8"/>
      <c r="O1431" s="6"/>
      <c r="P1431" s="6"/>
    </row>
    <row r="1432" spans="14:16" x14ac:dyDescent="0.25">
      <c r="N1432" s="8"/>
      <c r="O1432" s="6"/>
      <c r="P1432" s="6"/>
    </row>
    <row r="1433" spans="14:16" x14ac:dyDescent="0.25">
      <c r="N1433" s="8"/>
      <c r="O1433" s="6"/>
      <c r="P1433" s="6"/>
    </row>
    <row r="1434" spans="14:16" x14ac:dyDescent="0.25">
      <c r="N1434" s="8"/>
      <c r="O1434" s="6"/>
      <c r="P1434" s="6"/>
    </row>
    <row r="1435" spans="14:16" x14ac:dyDescent="0.25">
      <c r="N1435" s="8"/>
      <c r="O1435" s="6"/>
      <c r="P1435" s="6"/>
    </row>
    <row r="1436" spans="14:16" x14ac:dyDescent="0.25">
      <c r="N1436" s="8"/>
      <c r="O1436" s="6"/>
      <c r="P1436" s="6"/>
    </row>
    <row r="1437" spans="14:16" x14ac:dyDescent="0.25">
      <c r="N1437" s="8"/>
      <c r="O1437" s="6"/>
      <c r="P1437" s="6"/>
    </row>
    <row r="1438" spans="14:16" x14ac:dyDescent="0.25">
      <c r="N1438" s="8"/>
      <c r="O1438" s="6"/>
      <c r="P1438" s="6"/>
    </row>
    <row r="1439" spans="14:16" x14ac:dyDescent="0.25">
      <c r="N1439" s="8"/>
      <c r="O1439" s="6"/>
      <c r="P1439" s="6"/>
    </row>
    <row r="1440" spans="14:16" x14ac:dyDescent="0.25">
      <c r="N1440" s="8"/>
      <c r="O1440" s="6"/>
      <c r="P1440" s="6"/>
    </row>
    <row r="1441" spans="14:16" x14ac:dyDescent="0.25">
      <c r="N1441" s="8"/>
      <c r="O1441" s="6"/>
      <c r="P1441" s="6"/>
    </row>
    <row r="1442" spans="14:16" x14ac:dyDescent="0.25">
      <c r="N1442" s="8"/>
      <c r="O1442" s="6"/>
      <c r="P1442" s="6"/>
    </row>
    <row r="1443" spans="14:16" x14ac:dyDescent="0.25">
      <c r="N1443" s="8"/>
      <c r="O1443" s="6"/>
      <c r="P1443" s="6"/>
    </row>
    <row r="1444" spans="14:16" x14ac:dyDescent="0.25">
      <c r="N1444" s="8"/>
      <c r="O1444" s="6"/>
      <c r="P1444" s="6"/>
    </row>
    <row r="1445" spans="14:16" x14ac:dyDescent="0.25">
      <c r="N1445" s="8"/>
      <c r="O1445" s="6"/>
      <c r="P1445" s="6"/>
    </row>
    <row r="1446" spans="14:16" x14ac:dyDescent="0.25">
      <c r="N1446" s="8"/>
      <c r="O1446" s="6"/>
      <c r="P1446" s="6"/>
    </row>
    <row r="1447" spans="14:16" x14ac:dyDescent="0.25">
      <c r="N1447" s="8"/>
      <c r="O1447" s="6"/>
      <c r="P1447" s="6"/>
    </row>
    <row r="1448" spans="14:16" x14ac:dyDescent="0.25">
      <c r="N1448" s="8"/>
      <c r="O1448" s="6"/>
      <c r="P1448" s="6"/>
    </row>
    <row r="1449" spans="14:16" x14ac:dyDescent="0.25">
      <c r="N1449" s="8"/>
      <c r="O1449" s="6"/>
      <c r="P1449" s="6"/>
    </row>
    <row r="1450" spans="14:16" x14ac:dyDescent="0.25">
      <c r="N1450" s="8"/>
      <c r="O1450" s="6"/>
      <c r="P1450" s="6"/>
    </row>
    <row r="1451" spans="14:16" x14ac:dyDescent="0.25">
      <c r="N1451" s="8"/>
      <c r="O1451" s="6"/>
      <c r="P1451" s="6"/>
    </row>
    <row r="1452" spans="14:16" x14ac:dyDescent="0.25">
      <c r="N1452" s="8"/>
      <c r="O1452" s="6"/>
      <c r="P1452" s="6"/>
    </row>
    <row r="1453" spans="14:16" x14ac:dyDescent="0.25">
      <c r="N1453" s="8"/>
      <c r="O1453" s="6"/>
      <c r="P1453" s="6"/>
    </row>
    <row r="1454" spans="14:16" x14ac:dyDescent="0.25">
      <c r="N1454" s="8"/>
      <c r="O1454" s="6"/>
      <c r="P1454" s="6"/>
    </row>
    <row r="1455" spans="14:16" x14ac:dyDescent="0.25">
      <c r="N1455" s="8"/>
      <c r="O1455" s="6"/>
      <c r="P1455" s="6"/>
    </row>
    <row r="1456" spans="14:16" x14ac:dyDescent="0.25">
      <c r="N1456" s="8"/>
      <c r="O1456" s="6"/>
      <c r="P1456" s="6"/>
    </row>
    <row r="1457" spans="14:16" x14ac:dyDescent="0.25">
      <c r="N1457" s="8"/>
      <c r="O1457" s="6"/>
      <c r="P1457" s="6"/>
    </row>
    <row r="1458" spans="14:16" x14ac:dyDescent="0.25">
      <c r="N1458" s="8"/>
      <c r="O1458" s="6"/>
      <c r="P1458" s="6"/>
    </row>
    <row r="1459" spans="14:16" x14ac:dyDescent="0.25">
      <c r="N1459" s="8"/>
      <c r="O1459" s="6"/>
      <c r="P1459" s="6"/>
    </row>
    <row r="1460" spans="14:16" x14ac:dyDescent="0.25">
      <c r="N1460" s="8"/>
      <c r="O1460" s="6"/>
      <c r="P1460" s="6"/>
    </row>
    <row r="1461" spans="14:16" x14ac:dyDescent="0.25">
      <c r="N1461" s="8"/>
      <c r="O1461" s="6"/>
      <c r="P1461" s="6"/>
    </row>
    <row r="1462" spans="14:16" x14ac:dyDescent="0.25">
      <c r="N1462" s="8"/>
      <c r="O1462" s="6"/>
      <c r="P1462" s="6"/>
    </row>
    <row r="1463" spans="14:16" x14ac:dyDescent="0.25">
      <c r="N1463" s="8"/>
      <c r="O1463" s="6"/>
      <c r="P1463" s="6"/>
    </row>
    <row r="1464" spans="14:16" x14ac:dyDescent="0.25">
      <c r="N1464" s="8"/>
      <c r="O1464" s="6"/>
      <c r="P1464" s="6"/>
    </row>
    <row r="1465" spans="14:16" x14ac:dyDescent="0.25">
      <c r="N1465" s="8"/>
      <c r="O1465" s="6"/>
      <c r="P1465" s="6"/>
    </row>
    <row r="1466" spans="14:16" x14ac:dyDescent="0.25">
      <c r="N1466" s="8"/>
      <c r="O1466" s="6"/>
      <c r="P1466" s="6"/>
    </row>
    <row r="1467" spans="14:16" x14ac:dyDescent="0.25">
      <c r="N1467" s="8"/>
      <c r="O1467" s="6"/>
      <c r="P1467" s="6"/>
    </row>
    <row r="1468" spans="14:16" x14ac:dyDescent="0.25">
      <c r="N1468" s="8"/>
      <c r="O1468" s="6"/>
      <c r="P1468" s="6"/>
    </row>
    <row r="1469" spans="14:16" x14ac:dyDescent="0.25">
      <c r="N1469" s="8"/>
      <c r="O1469" s="6"/>
      <c r="P1469" s="6"/>
    </row>
    <row r="1470" spans="14:16" x14ac:dyDescent="0.25">
      <c r="N1470" s="8"/>
      <c r="O1470" s="6"/>
      <c r="P1470" s="6"/>
    </row>
    <row r="1471" spans="14:16" x14ac:dyDescent="0.25">
      <c r="N1471" s="8"/>
      <c r="O1471" s="6"/>
      <c r="P1471" s="6"/>
    </row>
    <row r="1472" spans="14:16" x14ac:dyDescent="0.25">
      <c r="N1472" s="8"/>
      <c r="O1472" s="6"/>
      <c r="P1472" s="6"/>
    </row>
    <row r="1473" spans="14:16" x14ac:dyDescent="0.25">
      <c r="N1473" s="8"/>
      <c r="O1473" s="6"/>
      <c r="P1473" s="6"/>
    </row>
    <row r="1474" spans="14:16" x14ac:dyDescent="0.25">
      <c r="N1474" s="8"/>
      <c r="O1474" s="6"/>
      <c r="P1474" s="6"/>
    </row>
    <row r="1475" spans="14:16" x14ac:dyDescent="0.25">
      <c r="N1475" s="8"/>
      <c r="O1475" s="6"/>
      <c r="P1475" s="6"/>
    </row>
    <row r="1476" spans="14:16" x14ac:dyDescent="0.25">
      <c r="N1476" s="8"/>
      <c r="O1476" s="6"/>
      <c r="P1476" s="6"/>
    </row>
    <row r="1477" spans="14:16" x14ac:dyDescent="0.25">
      <c r="N1477" s="8"/>
      <c r="O1477" s="6"/>
      <c r="P1477" s="6"/>
    </row>
    <row r="1478" spans="14:16" x14ac:dyDescent="0.25">
      <c r="N1478" s="8"/>
      <c r="O1478" s="6"/>
      <c r="P1478" s="6"/>
    </row>
    <row r="1479" spans="14:16" x14ac:dyDescent="0.25">
      <c r="N1479" s="8"/>
      <c r="O1479" s="6"/>
      <c r="P1479" s="6"/>
    </row>
    <row r="1480" spans="14:16" x14ac:dyDescent="0.25">
      <c r="N1480" s="8"/>
      <c r="O1480" s="6"/>
      <c r="P1480" s="6"/>
    </row>
    <row r="1481" spans="14:16" x14ac:dyDescent="0.25">
      <c r="N1481" s="8"/>
      <c r="O1481" s="6"/>
      <c r="P1481" s="6"/>
    </row>
    <row r="1482" spans="14:16" x14ac:dyDescent="0.25">
      <c r="N1482" s="8"/>
      <c r="O1482" s="6"/>
      <c r="P1482" s="6"/>
    </row>
    <row r="1483" spans="14:16" x14ac:dyDescent="0.25">
      <c r="N1483" s="8"/>
      <c r="O1483" s="6"/>
      <c r="P1483" s="6"/>
    </row>
    <row r="1484" spans="14:16" x14ac:dyDescent="0.25">
      <c r="N1484" s="8"/>
      <c r="O1484" s="6"/>
      <c r="P1484" s="6"/>
    </row>
    <row r="1485" spans="14:16" x14ac:dyDescent="0.25">
      <c r="N1485" s="8"/>
      <c r="O1485" s="6"/>
      <c r="P1485" s="6"/>
    </row>
    <row r="1486" spans="14:16" x14ac:dyDescent="0.25">
      <c r="N1486" s="8"/>
      <c r="O1486" s="6"/>
      <c r="P1486" s="6"/>
    </row>
    <row r="1487" spans="14:16" x14ac:dyDescent="0.25">
      <c r="N1487" s="8"/>
      <c r="O1487" s="6"/>
      <c r="P1487" s="6"/>
    </row>
    <row r="1488" spans="14:16" x14ac:dyDescent="0.25">
      <c r="N1488" s="8"/>
      <c r="O1488" s="6"/>
      <c r="P1488" s="6"/>
    </row>
    <row r="1489" spans="14:16" x14ac:dyDescent="0.25">
      <c r="N1489" s="8"/>
      <c r="O1489" s="6"/>
      <c r="P1489" s="6"/>
    </row>
    <row r="1490" spans="14:16" x14ac:dyDescent="0.25">
      <c r="N1490" s="8"/>
      <c r="O1490" s="6"/>
      <c r="P1490" s="6"/>
    </row>
    <row r="1491" spans="14:16" x14ac:dyDescent="0.25">
      <c r="N1491" s="8"/>
      <c r="O1491" s="6"/>
      <c r="P1491" s="6"/>
    </row>
    <row r="1492" spans="14:16" x14ac:dyDescent="0.25">
      <c r="N1492" s="8"/>
      <c r="O1492" s="6"/>
      <c r="P1492" s="6"/>
    </row>
    <row r="1493" spans="14:16" x14ac:dyDescent="0.25">
      <c r="N1493" s="8"/>
      <c r="O1493" s="6"/>
      <c r="P1493" s="6"/>
    </row>
    <row r="1494" spans="14:16" x14ac:dyDescent="0.25">
      <c r="N1494" s="8"/>
      <c r="O1494" s="6"/>
      <c r="P1494" s="6"/>
    </row>
    <row r="1495" spans="14:16" x14ac:dyDescent="0.25">
      <c r="N1495" s="8"/>
      <c r="O1495" s="6"/>
      <c r="P1495" s="6"/>
    </row>
    <row r="1496" spans="14:16" x14ac:dyDescent="0.25">
      <c r="N1496" s="8"/>
      <c r="O1496" s="6"/>
      <c r="P1496" s="6"/>
    </row>
    <row r="1497" spans="14:16" x14ac:dyDescent="0.25">
      <c r="N1497" s="8"/>
      <c r="O1497" s="6"/>
      <c r="P1497" s="6"/>
    </row>
    <row r="1498" spans="14:16" x14ac:dyDescent="0.25">
      <c r="N1498" s="8"/>
      <c r="O1498" s="6"/>
      <c r="P1498" s="6"/>
    </row>
    <row r="1499" spans="14:16" x14ac:dyDescent="0.25">
      <c r="N1499" s="8"/>
      <c r="O1499" s="6"/>
      <c r="P1499" s="6"/>
    </row>
    <row r="1500" spans="14:16" x14ac:dyDescent="0.25">
      <c r="N1500" s="8"/>
      <c r="O1500" s="6"/>
      <c r="P1500" s="6"/>
    </row>
    <row r="1501" spans="14:16" x14ac:dyDescent="0.25">
      <c r="N1501" s="8"/>
      <c r="O1501" s="6"/>
      <c r="P1501" s="6"/>
    </row>
    <row r="1502" spans="14:16" x14ac:dyDescent="0.25">
      <c r="N1502" s="8"/>
      <c r="O1502" s="6"/>
      <c r="P1502" s="6"/>
    </row>
    <row r="1503" spans="14:16" x14ac:dyDescent="0.25">
      <c r="N1503" s="8"/>
      <c r="O1503" s="6"/>
      <c r="P1503" s="6"/>
    </row>
    <row r="1504" spans="14:16" x14ac:dyDescent="0.25">
      <c r="N1504" s="8"/>
      <c r="O1504" s="6"/>
      <c r="P1504" s="6"/>
    </row>
    <row r="1505" spans="14:16" x14ac:dyDescent="0.25">
      <c r="N1505" s="8"/>
      <c r="O1505" s="6"/>
      <c r="P1505" s="6"/>
    </row>
    <row r="1506" spans="14:16" x14ac:dyDescent="0.25">
      <c r="N1506" s="8"/>
      <c r="O1506" s="6"/>
      <c r="P1506" s="6"/>
    </row>
    <row r="1507" spans="14:16" x14ac:dyDescent="0.25">
      <c r="N1507" s="8"/>
      <c r="O1507" s="6"/>
      <c r="P1507" s="6"/>
    </row>
    <row r="1508" spans="14:16" x14ac:dyDescent="0.25">
      <c r="N1508" s="8"/>
      <c r="O1508" s="6"/>
      <c r="P1508" s="6"/>
    </row>
    <row r="1509" spans="14:16" x14ac:dyDescent="0.25">
      <c r="N1509" s="8"/>
      <c r="O1509" s="6"/>
      <c r="P1509" s="6"/>
    </row>
    <row r="1510" spans="14:16" x14ac:dyDescent="0.25">
      <c r="N1510" s="8"/>
      <c r="O1510" s="6"/>
      <c r="P1510" s="6"/>
    </row>
    <row r="1511" spans="14:16" x14ac:dyDescent="0.25">
      <c r="N1511" s="8"/>
      <c r="O1511" s="6"/>
      <c r="P1511" s="6"/>
    </row>
    <row r="1512" spans="14:16" x14ac:dyDescent="0.25">
      <c r="N1512" s="8"/>
      <c r="O1512" s="6"/>
      <c r="P1512" s="6"/>
    </row>
    <row r="1513" spans="14:16" x14ac:dyDescent="0.25">
      <c r="N1513" s="8"/>
      <c r="O1513" s="6"/>
      <c r="P1513" s="6"/>
    </row>
    <row r="1514" spans="14:16" x14ac:dyDescent="0.25">
      <c r="N1514" s="8"/>
      <c r="O1514" s="6"/>
      <c r="P1514" s="6"/>
    </row>
    <row r="1515" spans="14:16" x14ac:dyDescent="0.25">
      <c r="N1515" s="8"/>
      <c r="O1515" s="6"/>
      <c r="P1515" s="6"/>
    </row>
    <row r="1516" spans="14:16" x14ac:dyDescent="0.25">
      <c r="N1516" s="8"/>
      <c r="O1516" s="6"/>
      <c r="P1516" s="6"/>
    </row>
    <row r="1517" spans="14:16" x14ac:dyDescent="0.25">
      <c r="N1517" s="8"/>
      <c r="O1517" s="6"/>
      <c r="P1517" s="6"/>
    </row>
    <row r="1518" spans="14:16" x14ac:dyDescent="0.25">
      <c r="N1518" s="8"/>
      <c r="O1518" s="6"/>
      <c r="P1518" s="6"/>
    </row>
    <row r="1519" spans="14:16" x14ac:dyDescent="0.25">
      <c r="N1519" s="8"/>
      <c r="O1519" s="6"/>
      <c r="P1519" s="6"/>
    </row>
    <row r="1520" spans="14:16" x14ac:dyDescent="0.25">
      <c r="N1520" s="8"/>
      <c r="O1520" s="6"/>
      <c r="P1520" s="6"/>
    </row>
    <row r="1521" spans="14:16" x14ac:dyDescent="0.25">
      <c r="N1521" s="8"/>
      <c r="O1521" s="6"/>
      <c r="P1521" s="6"/>
    </row>
    <row r="1522" spans="14:16" x14ac:dyDescent="0.25">
      <c r="N1522" s="8"/>
      <c r="O1522" s="6"/>
      <c r="P1522" s="6"/>
    </row>
    <row r="1523" spans="14:16" x14ac:dyDescent="0.25">
      <c r="N1523" s="8"/>
      <c r="O1523" s="6"/>
      <c r="P1523" s="6"/>
    </row>
    <row r="1524" spans="14:16" x14ac:dyDescent="0.25">
      <c r="N1524" s="8"/>
      <c r="O1524" s="6"/>
      <c r="P1524" s="6"/>
    </row>
    <row r="1525" spans="14:16" x14ac:dyDescent="0.25">
      <c r="N1525" s="8"/>
      <c r="O1525" s="6"/>
      <c r="P1525" s="6"/>
    </row>
    <row r="1526" spans="14:16" x14ac:dyDescent="0.25">
      <c r="N1526" s="8"/>
      <c r="O1526" s="6"/>
      <c r="P1526" s="6"/>
    </row>
    <row r="1527" spans="14:16" x14ac:dyDescent="0.25">
      <c r="N1527" s="8"/>
      <c r="O1527" s="6"/>
      <c r="P1527" s="6"/>
    </row>
    <row r="1528" spans="14:16" x14ac:dyDescent="0.25">
      <c r="N1528" s="8"/>
      <c r="O1528" s="6"/>
      <c r="P1528" s="6"/>
    </row>
    <row r="1529" spans="14:16" x14ac:dyDescent="0.25">
      <c r="N1529" s="8"/>
      <c r="O1529" s="6"/>
      <c r="P1529" s="6"/>
    </row>
    <row r="1530" spans="14:16" x14ac:dyDescent="0.25">
      <c r="N1530" s="8"/>
      <c r="O1530" s="6"/>
      <c r="P1530" s="6"/>
    </row>
    <row r="1531" spans="14:16" x14ac:dyDescent="0.25">
      <c r="N1531" s="8"/>
      <c r="O1531" s="6"/>
      <c r="P1531" s="6"/>
    </row>
    <row r="1532" spans="14:16" x14ac:dyDescent="0.25">
      <c r="N1532" s="8"/>
      <c r="O1532" s="6"/>
      <c r="P1532" s="6"/>
    </row>
    <row r="1533" spans="14:16" x14ac:dyDescent="0.25">
      <c r="N1533" s="8"/>
      <c r="O1533" s="6"/>
      <c r="P1533" s="6"/>
    </row>
    <row r="1534" spans="14:16" x14ac:dyDescent="0.25">
      <c r="N1534" s="8"/>
      <c r="O1534" s="6"/>
      <c r="P1534" s="6"/>
    </row>
    <row r="1535" spans="14:16" x14ac:dyDescent="0.25">
      <c r="N1535" s="8"/>
      <c r="O1535" s="6"/>
      <c r="P1535" s="6"/>
    </row>
    <row r="1536" spans="14:16" x14ac:dyDescent="0.25">
      <c r="N1536" s="8"/>
      <c r="O1536" s="6"/>
      <c r="P1536" s="6"/>
    </row>
    <row r="1537" spans="14:16" x14ac:dyDescent="0.25">
      <c r="N1537" s="8"/>
      <c r="O1537" s="6"/>
      <c r="P1537" s="6"/>
    </row>
    <row r="1538" spans="14:16" x14ac:dyDescent="0.25">
      <c r="N1538" s="8"/>
      <c r="O1538" s="6"/>
      <c r="P1538" s="6"/>
    </row>
    <row r="1539" spans="14:16" x14ac:dyDescent="0.25">
      <c r="N1539" s="8"/>
      <c r="O1539" s="6"/>
      <c r="P1539" s="6"/>
    </row>
    <row r="1540" spans="14:16" x14ac:dyDescent="0.25">
      <c r="N1540" s="8"/>
      <c r="O1540" s="6"/>
      <c r="P1540" s="6"/>
    </row>
    <row r="1541" spans="14:16" x14ac:dyDescent="0.25">
      <c r="N1541" s="8"/>
      <c r="O1541" s="6"/>
      <c r="P1541" s="6"/>
    </row>
    <row r="1542" spans="14:16" x14ac:dyDescent="0.25">
      <c r="N1542" s="8"/>
      <c r="O1542" s="6"/>
      <c r="P1542" s="6"/>
    </row>
    <row r="1543" spans="14:16" x14ac:dyDescent="0.25">
      <c r="N1543" s="8"/>
      <c r="O1543" s="6"/>
      <c r="P1543" s="6"/>
    </row>
    <row r="1544" spans="14:16" x14ac:dyDescent="0.25">
      <c r="N1544" s="8"/>
      <c r="O1544" s="6"/>
      <c r="P1544" s="6"/>
    </row>
    <row r="1545" spans="14:16" x14ac:dyDescent="0.25">
      <c r="N1545" s="8"/>
      <c r="O1545" s="6"/>
      <c r="P1545" s="6"/>
    </row>
    <row r="1546" spans="14:16" x14ac:dyDescent="0.25">
      <c r="N1546" s="8"/>
      <c r="O1546" s="6"/>
      <c r="P1546" s="6"/>
    </row>
    <row r="1547" spans="14:16" x14ac:dyDescent="0.25">
      <c r="N1547" s="8"/>
      <c r="O1547" s="6"/>
      <c r="P1547" s="6"/>
    </row>
    <row r="1548" spans="14:16" x14ac:dyDescent="0.25">
      <c r="N1548" s="8"/>
      <c r="O1548" s="6"/>
      <c r="P1548" s="6"/>
    </row>
    <row r="1549" spans="14:16" x14ac:dyDescent="0.25">
      <c r="N1549" s="8"/>
      <c r="O1549" s="6"/>
      <c r="P1549" s="6"/>
    </row>
    <row r="1550" spans="14:16" x14ac:dyDescent="0.25">
      <c r="N1550" s="8"/>
      <c r="O1550" s="6"/>
      <c r="P1550" s="6"/>
    </row>
    <row r="1551" spans="14:16" x14ac:dyDescent="0.25">
      <c r="N1551" s="8"/>
      <c r="O1551" s="6"/>
      <c r="P1551" s="6"/>
    </row>
    <row r="1552" spans="14:16" x14ac:dyDescent="0.25">
      <c r="N1552" s="8"/>
      <c r="O1552" s="6"/>
      <c r="P1552" s="6"/>
    </row>
    <row r="1553" spans="14:16" x14ac:dyDescent="0.25">
      <c r="N1553" s="8"/>
      <c r="O1553" s="6"/>
      <c r="P1553" s="6"/>
    </row>
    <row r="1554" spans="14:16" x14ac:dyDescent="0.25">
      <c r="N1554" s="8"/>
      <c r="O1554" s="6"/>
      <c r="P1554" s="6"/>
    </row>
    <row r="1555" spans="14:16" x14ac:dyDescent="0.25">
      <c r="N1555" s="8"/>
      <c r="O1555" s="6"/>
      <c r="P1555" s="6"/>
    </row>
    <row r="1556" spans="14:16" x14ac:dyDescent="0.25">
      <c r="N1556" s="8"/>
      <c r="O1556" s="6"/>
      <c r="P1556" s="6"/>
    </row>
    <row r="1557" spans="14:16" x14ac:dyDescent="0.25">
      <c r="N1557" s="8"/>
      <c r="O1557" s="6"/>
      <c r="P1557" s="6"/>
    </row>
    <row r="1558" spans="14:16" x14ac:dyDescent="0.25">
      <c r="N1558" s="8"/>
      <c r="O1558" s="6"/>
      <c r="P1558" s="6"/>
    </row>
    <row r="1559" spans="14:16" x14ac:dyDescent="0.25">
      <c r="N1559" s="8"/>
      <c r="O1559" s="6"/>
      <c r="P1559" s="6"/>
    </row>
    <row r="1560" spans="14:16" x14ac:dyDescent="0.25">
      <c r="N1560" s="8"/>
      <c r="O1560" s="6"/>
      <c r="P1560" s="6"/>
    </row>
    <row r="1561" spans="14:16" x14ac:dyDescent="0.25">
      <c r="N1561" s="8"/>
      <c r="O1561" s="6"/>
      <c r="P1561" s="6"/>
    </row>
    <row r="1562" spans="14:16" x14ac:dyDescent="0.25">
      <c r="N1562" s="8"/>
      <c r="O1562" s="6"/>
      <c r="P1562" s="6"/>
    </row>
    <row r="1563" spans="14:16" x14ac:dyDescent="0.25">
      <c r="N1563" s="8"/>
      <c r="O1563" s="6"/>
      <c r="P1563" s="6"/>
    </row>
    <row r="1564" spans="14:16" x14ac:dyDescent="0.25">
      <c r="N1564" s="8"/>
      <c r="O1564" s="6"/>
      <c r="P1564" s="6"/>
    </row>
    <row r="1565" spans="14:16" x14ac:dyDescent="0.25">
      <c r="N1565" s="8"/>
      <c r="O1565" s="6"/>
      <c r="P1565" s="6"/>
    </row>
    <row r="1566" spans="14:16" x14ac:dyDescent="0.25">
      <c r="N1566" s="8"/>
      <c r="O1566" s="6"/>
      <c r="P1566" s="6"/>
    </row>
    <row r="1567" spans="14:16" x14ac:dyDescent="0.25">
      <c r="N1567" s="8"/>
      <c r="O1567" s="6"/>
      <c r="P1567" s="6"/>
    </row>
    <row r="1568" spans="14:16" x14ac:dyDescent="0.25">
      <c r="N1568" s="8"/>
      <c r="O1568" s="6"/>
      <c r="P1568" s="6"/>
    </row>
    <row r="1569" spans="14:16" x14ac:dyDescent="0.25">
      <c r="N1569" s="8"/>
      <c r="O1569" s="6"/>
      <c r="P1569" s="6"/>
    </row>
    <row r="1570" spans="14:16" x14ac:dyDescent="0.25">
      <c r="N1570" s="8"/>
      <c r="O1570" s="6"/>
      <c r="P1570" s="6"/>
    </row>
    <row r="1571" spans="14:16" x14ac:dyDescent="0.25">
      <c r="N1571" s="8"/>
      <c r="O1571" s="6"/>
      <c r="P1571" s="6"/>
    </row>
    <row r="1572" spans="14:16" x14ac:dyDescent="0.25">
      <c r="N1572" s="8"/>
      <c r="O1572" s="6"/>
      <c r="P1572" s="6"/>
    </row>
    <row r="1573" spans="14:16" x14ac:dyDescent="0.25">
      <c r="N1573" s="8"/>
      <c r="O1573" s="6"/>
      <c r="P1573" s="6"/>
    </row>
    <row r="1574" spans="14:16" x14ac:dyDescent="0.25">
      <c r="N1574" s="8"/>
      <c r="O1574" s="6"/>
      <c r="P1574" s="6"/>
    </row>
    <row r="1575" spans="14:16" x14ac:dyDescent="0.25">
      <c r="N1575" s="8"/>
      <c r="O1575" s="6"/>
      <c r="P1575" s="6"/>
    </row>
    <row r="1576" spans="14:16" x14ac:dyDescent="0.25">
      <c r="N1576" s="8"/>
      <c r="O1576" s="6"/>
      <c r="P1576" s="6"/>
    </row>
    <row r="1577" spans="14:16" x14ac:dyDescent="0.25">
      <c r="N1577" s="8"/>
      <c r="O1577" s="6"/>
      <c r="P1577" s="6"/>
    </row>
    <row r="1578" spans="14:16" x14ac:dyDescent="0.25">
      <c r="N1578" s="8"/>
      <c r="O1578" s="6"/>
      <c r="P1578" s="6"/>
    </row>
    <row r="1579" spans="14:16" x14ac:dyDescent="0.25">
      <c r="N1579" s="8"/>
      <c r="O1579" s="6"/>
      <c r="P1579" s="6"/>
    </row>
    <row r="1580" spans="14:16" x14ac:dyDescent="0.25">
      <c r="N1580" s="8"/>
      <c r="O1580" s="6"/>
      <c r="P1580" s="6"/>
    </row>
    <row r="1581" spans="14:16" x14ac:dyDescent="0.25">
      <c r="N1581" s="8"/>
      <c r="O1581" s="6"/>
      <c r="P1581" s="6"/>
    </row>
    <row r="1582" spans="14:16" x14ac:dyDescent="0.25">
      <c r="N1582" s="8"/>
      <c r="O1582" s="6"/>
      <c r="P1582" s="6"/>
    </row>
    <row r="1583" spans="14:16" x14ac:dyDescent="0.25">
      <c r="N1583" s="8"/>
      <c r="O1583" s="6"/>
      <c r="P1583" s="6"/>
    </row>
    <row r="1584" spans="14:16" x14ac:dyDescent="0.25">
      <c r="N1584" s="8"/>
      <c r="O1584" s="6"/>
      <c r="P1584" s="6"/>
    </row>
    <row r="1585" spans="14:16" x14ac:dyDescent="0.25">
      <c r="N1585" s="8"/>
      <c r="O1585" s="6"/>
      <c r="P1585" s="6"/>
    </row>
    <row r="1586" spans="14:16" x14ac:dyDescent="0.25">
      <c r="N1586" s="8"/>
      <c r="O1586" s="6"/>
      <c r="P1586" s="6"/>
    </row>
    <row r="1587" spans="14:16" x14ac:dyDescent="0.25">
      <c r="N1587" s="8"/>
      <c r="O1587" s="6"/>
      <c r="P1587" s="6"/>
    </row>
    <row r="1588" spans="14:16" x14ac:dyDescent="0.25">
      <c r="N1588" s="8"/>
      <c r="O1588" s="6"/>
      <c r="P1588" s="6"/>
    </row>
    <row r="1589" spans="14:16" x14ac:dyDescent="0.25">
      <c r="N1589" s="8"/>
      <c r="O1589" s="6"/>
      <c r="P1589" s="6"/>
    </row>
    <row r="1590" spans="14:16" x14ac:dyDescent="0.25">
      <c r="N1590" s="8"/>
      <c r="O1590" s="6"/>
      <c r="P1590" s="6"/>
    </row>
    <row r="1591" spans="14:16" x14ac:dyDescent="0.25">
      <c r="N1591" s="8"/>
      <c r="O1591" s="6"/>
      <c r="P1591" s="6"/>
    </row>
    <row r="1592" spans="14:16" x14ac:dyDescent="0.25">
      <c r="N1592" s="8"/>
      <c r="O1592" s="6"/>
      <c r="P1592" s="6"/>
    </row>
    <row r="1593" spans="14:16" x14ac:dyDescent="0.25">
      <c r="N1593" s="8"/>
      <c r="O1593" s="6"/>
      <c r="P1593" s="6"/>
    </row>
    <row r="1594" spans="14:16" x14ac:dyDescent="0.25">
      <c r="N1594" s="8"/>
      <c r="O1594" s="6"/>
      <c r="P1594" s="6"/>
    </row>
    <row r="1595" spans="14:16" x14ac:dyDescent="0.25">
      <c r="N1595" s="8"/>
      <c r="O1595" s="6"/>
      <c r="P1595" s="6"/>
    </row>
    <row r="1596" spans="14:16" x14ac:dyDescent="0.25">
      <c r="N1596" s="8"/>
      <c r="O1596" s="6"/>
      <c r="P1596" s="6"/>
    </row>
    <row r="1597" spans="14:16" x14ac:dyDescent="0.25">
      <c r="N1597" s="8"/>
      <c r="O1597" s="6"/>
      <c r="P1597" s="6"/>
    </row>
    <row r="1598" spans="14:16" x14ac:dyDescent="0.25">
      <c r="N1598" s="8"/>
      <c r="O1598" s="6"/>
      <c r="P1598" s="6"/>
    </row>
    <row r="1599" spans="14:16" x14ac:dyDescent="0.25">
      <c r="N1599" s="8"/>
      <c r="O1599" s="6"/>
      <c r="P1599" s="6"/>
    </row>
    <row r="1600" spans="14:16" x14ac:dyDescent="0.25">
      <c r="N1600" s="8"/>
      <c r="O1600" s="6"/>
      <c r="P1600" s="6"/>
    </row>
    <row r="1601" spans="14:16" x14ac:dyDescent="0.25">
      <c r="N1601" s="8"/>
      <c r="O1601" s="6"/>
      <c r="P1601" s="6"/>
    </row>
    <row r="1602" spans="14:16" x14ac:dyDescent="0.25">
      <c r="N1602" s="8"/>
      <c r="O1602" s="6"/>
      <c r="P1602" s="6"/>
    </row>
    <row r="1603" spans="14:16" x14ac:dyDescent="0.25">
      <c r="N1603" s="8"/>
      <c r="O1603" s="6"/>
      <c r="P1603" s="6"/>
    </row>
    <row r="1604" spans="14:16" x14ac:dyDescent="0.25">
      <c r="N1604" s="8"/>
      <c r="O1604" s="6"/>
      <c r="P1604" s="6"/>
    </row>
    <row r="1605" spans="14:16" x14ac:dyDescent="0.25">
      <c r="N1605" s="8"/>
      <c r="O1605" s="6"/>
      <c r="P1605" s="6"/>
    </row>
    <row r="1606" spans="14:16" x14ac:dyDescent="0.25">
      <c r="N1606" s="8"/>
      <c r="O1606" s="6"/>
      <c r="P1606" s="6"/>
    </row>
    <row r="1607" spans="14:16" x14ac:dyDescent="0.25">
      <c r="N1607" s="8"/>
      <c r="O1607" s="6"/>
      <c r="P1607" s="6"/>
    </row>
    <row r="1608" spans="14:16" x14ac:dyDescent="0.25">
      <c r="N1608" s="8"/>
      <c r="O1608" s="6"/>
      <c r="P1608" s="6"/>
    </row>
    <row r="1609" spans="14:16" x14ac:dyDescent="0.25">
      <c r="N1609" s="8"/>
      <c r="O1609" s="6"/>
      <c r="P1609" s="6"/>
    </row>
    <row r="1610" spans="14:16" x14ac:dyDescent="0.25">
      <c r="N1610" s="8"/>
      <c r="O1610" s="6"/>
      <c r="P1610" s="6"/>
    </row>
    <row r="1611" spans="14:16" x14ac:dyDescent="0.25">
      <c r="N1611" s="8"/>
      <c r="O1611" s="6"/>
      <c r="P1611" s="6"/>
    </row>
    <row r="1612" spans="14:16" x14ac:dyDescent="0.25">
      <c r="N1612" s="8"/>
      <c r="O1612" s="6"/>
      <c r="P1612" s="6"/>
    </row>
    <row r="1613" spans="14:16" x14ac:dyDescent="0.25">
      <c r="N1613" s="8"/>
      <c r="O1613" s="6"/>
      <c r="P1613" s="6"/>
    </row>
    <row r="1614" spans="14:16" x14ac:dyDescent="0.25">
      <c r="N1614" s="8"/>
      <c r="O1614" s="6"/>
      <c r="P1614" s="6"/>
    </row>
    <row r="1615" spans="14:16" x14ac:dyDescent="0.25">
      <c r="N1615" s="8"/>
      <c r="O1615" s="6"/>
      <c r="P1615" s="6"/>
    </row>
    <row r="1616" spans="14:16" x14ac:dyDescent="0.25">
      <c r="N1616" s="8"/>
      <c r="O1616" s="6"/>
      <c r="P1616" s="6"/>
    </row>
    <row r="1617" spans="14:16" x14ac:dyDescent="0.25">
      <c r="N1617" s="8"/>
      <c r="O1617" s="6"/>
      <c r="P1617" s="6"/>
    </row>
    <row r="1618" spans="14:16" x14ac:dyDescent="0.25">
      <c r="N1618" s="8"/>
      <c r="O1618" s="6"/>
      <c r="P1618" s="6"/>
    </row>
    <row r="1619" spans="14:16" x14ac:dyDescent="0.25">
      <c r="N1619" s="8"/>
      <c r="O1619" s="6"/>
      <c r="P1619" s="6"/>
    </row>
    <row r="1620" spans="14:16" x14ac:dyDescent="0.25">
      <c r="N1620" s="8"/>
      <c r="O1620" s="6"/>
      <c r="P1620" s="6"/>
    </row>
    <row r="1621" spans="14:16" x14ac:dyDescent="0.25">
      <c r="N1621" s="8"/>
      <c r="O1621" s="6"/>
      <c r="P1621" s="6"/>
    </row>
    <row r="1622" spans="14:16" x14ac:dyDescent="0.25">
      <c r="N1622" s="8"/>
      <c r="O1622" s="6"/>
      <c r="P1622" s="6"/>
    </row>
    <row r="1623" spans="14:16" x14ac:dyDescent="0.25">
      <c r="N1623" s="8"/>
      <c r="O1623" s="6"/>
      <c r="P1623" s="6"/>
    </row>
    <row r="1624" spans="14:16" x14ac:dyDescent="0.25">
      <c r="N1624" s="8"/>
      <c r="O1624" s="6"/>
      <c r="P1624" s="6"/>
    </row>
    <row r="1625" spans="14:16" x14ac:dyDescent="0.25">
      <c r="N1625" s="8"/>
      <c r="O1625" s="6"/>
      <c r="P1625" s="6"/>
    </row>
    <row r="1626" spans="14:16" x14ac:dyDescent="0.25">
      <c r="N1626" s="8"/>
      <c r="O1626" s="6"/>
      <c r="P1626" s="6"/>
    </row>
    <row r="1627" spans="14:16" x14ac:dyDescent="0.25">
      <c r="N1627" s="8"/>
      <c r="O1627" s="6"/>
      <c r="P1627" s="6"/>
    </row>
    <row r="1628" spans="14:16" x14ac:dyDescent="0.25">
      <c r="N1628" s="8"/>
      <c r="O1628" s="6"/>
      <c r="P1628" s="6"/>
    </row>
    <row r="1629" spans="14:16" x14ac:dyDescent="0.25">
      <c r="N1629" s="8"/>
      <c r="O1629" s="6"/>
      <c r="P1629" s="6"/>
    </row>
    <row r="1630" spans="14:16" x14ac:dyDescent="0.25">
      <c r="N1630" s="8"/>
      <c r="O1630" s="6"/>
      <c r="P1630" s="6"/>
    </row>
    <row r="1631" spans="14:16" x14ac:dyDescent="0.25">
      <c r="N1631" s="8"/>
      <c r="O1631" s="6"/>
      <c r="P1631" s="6"/>
    </row>
    <row r="1632" spans="14:16" x14ac:dyDescent="0.25">
      <c r="N1632" s="8"/>
      <c r="O1632" s="6"/>
      <c r="P1632" s="6"/>
    </row>
    <row r="1633" spans="14:16" x14ac:dyDescent="0.25">
      <c r="N1633" s="8"/>
      <c r="O1633" s="6"/>
      <c r="P1633" s="6"/>
    </row>
    <row r="1634" spans="14:16" x14ac:dyDescent="0.25">
      <c r="N1634" s="8"/>
      <c r="O1634" s="6"/>
      <c r="P1634" s="6"/>
    </row>
    <row r="1635" spans="14:16" x14ac:dyDescent="0.25">
      <c r="N1635" s="8"/>
      <c r="O1635" s="6"/>
      <c r="P1635" s="6"/>
    </row>
    <row r="1636" spans="14:16" x14ac:dyDescent="0.25">
      <c r="N1636" s="8"/>
      <c r="O1636" s="6"/>
      <c r="P1636" s="6"/>
    </row>
    <row r="1637" spans="14:16" x14ac:dyDescent="0.25">
      <c r="N1637" s="8"/>
      <c r="O1637" s="6"/>
      <c r="P1637" s="6"/>
    </row>
    <row r="1638" spans="14:16" x14ac:dyDescent="0.25">
      <c r="N1638" s="8"/>
      <c r="O1638" s="6"/>
      <c r="P1638" s="6"/>
    </row>
    <row r="1639" spans="14:16" x14ac:dyDescent="0.25">
      <c r="N1639" s="8"/>
      <c r="O1639" s="6"/>
      <c r="P1639" s="6"/>
    </row>
    <row r="1640" spans="14:16" x14ac:dyDescent="0.25">
      <c r="N1640" s="8"/>
      <c r="O1640" s="6"/>
      <c r="P1640" s="6"/>
    </row>
    <row r="1641" spans="14:16" x14ac:dyDescent="0.25">
      <c r="N1641" s="8"/>
      <c r="O1641" s="6"/>
      <c r="P1641" s="6"/>
    </row>
    <row r="1642" spans="14:16" x14ac:dyDescent="0.25">
      <c r="N1642" s="8"/>
      <c r="O1642" s="6"/>
      <c r="P1642" s="6"/>
    </row>
    <row r="1643" spans="14:16" x14ac:dyDescent="0.25">
      <c r="N1643" s="8"/>
      <c r="O1643" s="6"/>
      <c r="P1643" s="6"/>
    </row>
    <row r="1644" spans="14:16" x14ac:dyDescent="0.25">
      <c r="N1644" s="8"/>
      <c r="O1644" s="6"/>
      <c r="P1644" s="6"/>
    </row>
    <row r="1645" spans="14:16" x14ac:dyDescent="0.25">
      <c r="N1645" s="8"/>
      <c r="O1645" s="6"/>
      <c r="P1645" s="6"/>
    </row>
    <row r="1646" spans="14:16" x14ac:dyDescent="0.25">
      <c r="N1646" s="8"/>
      <c r="O1646" s="6"/>
      <c r="P1646" s="6"/>
    </row>
    <row r="1647" spans="14:16" x14ac:dyDescent="0.25">
      <c r="N1647" s="8"/>
      <c r="O1647" s="6"/>
      <c r="P1647" s="6"/>
    </row>
    <row r="1648" spans="14:16" x14ac:dyDescent="0.25">
      <c r="N1648" s="8"/>
      <c r="O1648" s="6"/>
      <c r="P1648" s="6"/>
    </row>
    <row r="1649" spans="14:16" x14ac:dyDescent="0.25">
      <c r="N1649" s="8"/>
      <c r="O1649" s="6"/>
      <c r="P1649" s="6"/>
    </row>
    <row r="1650" spans="14:16" x14ac:dyDescent="0.25">
      <c r="N1650" s="8"/>
      <c r="O1650" s="6"/>
      <c r="P1650" s="6"/>
    </row>
    <row r="1651" spans="14:16" x14ac:dyDescent="0.25">
      <c r="N1651" s="8"/>
      <c r="O1651" s="6"/>
      <c r="P1651" s="6"/>
    </row>
    <row r="1652" spans="14:16" x14ac:dyDescent="0.25">
      <c r="N1652" s="8"/>
      <c r="O1652" s="6"/>
      <c r="P1652" s="6"/>
    </row>
    <row r="1653" spans="14:16" x14ac:dyDescent="0.25">
      <c r="N1653" s="8"/>
      <c r="O1653" s="6"/>
      <c r="P1653" s="6"/>
    </row>
    <row r="1654" spans="14:16" x14ac:dyDescent="0.25">
      <c r="N1654" s="8"/>
      <c r="O1654" s="6"/>
      <c r="P1654" s="6"/>
    </row>
    <row r="1655" spans="14:16" x14ac:dyDescent="0.25">
      <c r="N1655" s="8"/>
      <c r="O1655" s="6"/>
      <c r="P1655" s="6"/>
    </row>
    <row r="1656" spans="14:16" x14ac:dyDescent="0.25">
      <c r="N1656" s="8"/>
      <c r="O1656" s="6"/>
      <c r="P1656" s="6"/>
    </row>
    <row r="1657" spans="14:16" x14ac:dyDescent="0.25">
      <c r="N1657" s="8"/>
      <c r="O1657" s="6"/>
      <c r="P1657" s="6"/>
    </row>
    <row r="1658" spans="14:16" x14ac:dyDescent="0.25">
      <c r="N1658" s="8"/>
      <c r="O1658" s="6"/>
      <c r="P1658" s="6"/>
    </row>
    <row r="1659" spans="14:16" x14ac:dyDescent="0.25">
      <c r="N1659" s="8"/>
      <c r="O1659" s="6"/>
      <c r="P1659" s="6"/>
    </row>
    <row r="1660" spans="14:16" x14ac:dyDescent="0.25">
      <c r="N1660" s="8"/>
      <c r="O1660" s="6"/>
      <c r="P1660" s="6"/>
    </row>
    <row r="1661" spans="14:16" x14ac:dyDescent="0.25">
      <c r="N1661" s="8"/>
      <c r="O1661" s="6"/>
      <c r="P1661" s="6"/>
    </row>
    <row r="1662" spans="14:16" x14ac:dyDescent="0.25">
      <c r="N1662" s="8"/>
      <c r="O1662" s="6"/>
      <c r="P1662" s="6"/>
    </row>
    <row r="1663" spans="14:16" x14ac:dyDescent="0.25">
      <c r="N1663" s="8"/>
      <c r="O1663" s="6"/>
      <c r="P1663" s="6"/>
    </row>
    <row r="1664" spans="14:16" x14ac:dyDescent="0.25">
      <c r="N1664" s="8"/>
      <c r="O1664" s="6"/>
      <c r="P1664" s="6"/>
    </row>
    <row r="1665" spans="14:16" x14ac:dyDescent="0.25">
      <c r="N1665" s="8"/>
      <c r="O1665" s="6"/>
      <c r="P1665" s="6"/>
    </row>
    <row r="1666" spans="14:16" x14ac:dyDescent="0.25">
      <c r="N1666" s="8"/>
      <c r="O1666" s="6"/>
      <c r="P1666" s="6"/>
    </row>
    <row r="1667" spans="14:16" x14ac:dyDescent="0.25">
      <c r="N1667" s="8"/>
      <c r="O1667" s="6"/>
      <c r="P1667" s="6"/>
    </row>
    <row r="1668" spans="14:16" x14ac:dyDescent="0.25">
      <c r="N1668" s="8"/>
      <c r="O1668" s="6"/>
      <c r="P1668" s="6"/>
    </row>
    <row r="1669" spans="14:16" x14ac:dyDescent="0.25">
      <c r="N1669" s="8"/>
      <c r="O1669" s="6"/>
      <c r="P1669" s="6"/>
    </row>
    <row r="1670" spans="14:16" x14ac:dyDescent="0.25">
      <c r="N1670" s="8"/>
      <c r="O1670" s="6"/>
      <c r="P1670" s="6"/>
    </row>
    <row r="1671" spans="14:16" x14ac:dyDescent="0.25">
      <c r="N1671" s="8"/>
      <c r="O1671" s="6"/>
      <c r="P1671" s="6"/>
    </row>
    <row r="1672" spans="14:16" x14ac:dyDescent="0.25">
      <c r="N1672" s="8"/>
      <c r="O1672" s="6"/>
      <c r="P1672" s="6"/>
    </row>
    <row r="1673" spans="14:16" x14ac:dyDescent="0.25">
      <c r="N1673" s="8"/>
      <c r="O1673" s="6"/>
      <c r="P1673" s="6"/>
    </row>
    <row r="1674" spans="14:16" x14ac:dyDescent="0.25">
      <c r="N1674" s="8"/>
      <c r="O1674" s="6"/>
      <c r="P1674" s="6"/>
    </row>
    <row r="1675" spans="14:16" x14ac:dyDescent="0.25">
      <c r="N1675" s="8"/>
      <c r="O1675" s="6"/>
      <c r="P1675" s="6"/>
    </row>
    <row r="1676" spans="14:16" x14ac:dyDescent="0.25">
      <c r="N1676" s="8"/>
      <c r="O1676" s="6"/>
      <c r="P1676" s="6"/>
    </row>
    <row r="1677" spans="14:16" x14ac:dyDescent="0.25">
      <c r="N1677" s="8"/>
      <c r="O1677" s="6"/>
      <c r="P1677" s="6"/>
    </row>
    <row r="1678" spans="14:16" x14ac:dyDescent="0.25">
      <c r="N1678" s="8"/>
      <c r="O1678" s="6"/>
      <c r="P1678" s="6"/>
    </row>
    <row r="1679" spans="14:16" x14ac:dyDescent="0.25">
      <c r="N1679" s="8"/>
      <c r="O1679" s="6"/>
      <c r="P1679" s="6"/>
    </row>
    <row r="1680" spans="14:16" x14ac:dyDescent="0.25">
      <c r="N1680" s="8"/>
      <c r="O1680" s="6"/>
      <c r="P1680" s="6"/>
    </row>
    <row r="1681" spans="14:16" x14ac:dyDescent="0.25">
      <c r="N1681" s="8"/>
      <c r="O1681" s="6"/>
      <c r="P1681" s="6"/>
    </row>
    <row r="1682" spans="14:16" x14ac:dyDescent="0.25">
      <c r="N1682" s="8"/>
      <c r="O1682" s="6"/>
      <c r="P1682" s="6"/>
    </row>
    <row r="1683" spans="14:16" x14ac:dyDescent="0.25">
      <c r="N1683" s="8"/>
      <c r="O1683" s="6"/>
      <c r="P1683" s="6"/>
    </row>
    <row r="1684" spans="14:16" x14ac:dyDescent="0.25">
      <c r="N1684" s="8"/>
      <c r="O1684" s="6"/>
      <c r="P1684" s="6"/>
    </row>
    <row r="1685" spans="14:16" x14ac:dyDescent="0.25">
      <c r="N1685" s="8"/>
      <c r="O1685" s="6"/>
      <c r="P1685" s="6"/>
    </row>
    <row r="1686" spans="14:16" x14ac:dyDescent="0.25">
      <c r="N1686" s="8"/>
      <c r="O1686" s="6"/>
      <c r="P1686" s="6"/>
    </row>
    <row r="1687" spans="14:16" x14ac:dyDescent="0.25">
      <c r="N1687" s="8"/>
      <c r="O1687" s="6"/>
      <c r="P1687" s="6"/>
    </row>
    <row r="1688" spans="14:16" x14ac:dyDescent="0.25">
      <c r="N1688" s="8"/>
      <c r="O1688" s="6"/>
      <c r="P1688" s="6"/>
    </row>
    <row r="1689" spans="14:16" x14ac:dyDescent="0.25">
      <c r="N1689" s="8"/>
      <c r="O1689" s="6"/>
      <c r="P1689" s="6"/>
    </row>
    <row r="1690" spans="14:16" x14ac:dyDescent="0.25">
      <c r="N1690" s="8"/>
      <c r="O1690" s="6"/>
      <c r="P1690" s="6"/>
    </row>
    <row r="1691" spans="14:16" x14ac:dyDescent="0.25">
      <c r="N1691" s="8"/>
      <c r="O1691" s="6"/>
      <c r="P1691" s="6"/>
    </row>
    <row r="1692" spans="14:16" x14ac:dyDescent="0.25">
      <c r="N1692" s="8"/>
      <c r="O1692" s="6"/>
      <c r="P1692" s="6"/>
    </row>
    <row r="1693" spans="14:16" x14ac:dyDescent="0.25">
      <c r="N1693" s="8"/>
      <c r="O1693" s="6"/>
      <c r="P1693" s="6"/>
    </row>
    <row r="1694" spans="14:16" x14ac:dyDescent="0.25">
      <c r="N1694" s="8"/>
      <c r="O1694" s="6"/>
      <c r="P1694" s="6"/>
    </row>
    <row r="1695" spans="14:16" x14ac:dyDescent="0.25">
      <c r="N1695" s="8"/>
      <c r="O1695" s="6"/>
      <c r="P1695" s="6"/>
    </row>
    <row r="1696" spans="14:16" x14ac:dyDescent="0.25">
      <c r="N1696" s="8"/>
      <c r="O1696" s="6"/>
      <c r="P1696" s="6"/>
    </row>
    <row r="1697" spans="14:16" x14ac:dyDescent="0.25">
      <c r="N1697" s="8"/>
      <c r="O1697" s="6"/>
      <c r="P1697" s="6"/>
    </row>
    <row r="1698" spans="14:16" x14ac:dyDescent="0.25">
      <c r="N1698" s="8"/>
      <c r="O1698" s="6"/>
      <c r="P1698" s="6"/>
    </row>
    <row r="1699" spans="14:16" x14ac:dyDescent="0.25">
      <c r="N1699" s="8"/>
      <c r="O1699" s="6"/>
      <c r="P1699" s="6"/>
    </row>
    <row r="1700" spans="14:16" x14ac:dyDescent="0.25">
      <c r="N1700" s="8"/>
      <c r="O1700" s="6"/>
      <c r="P1700" s="6"/>
    </row>
    <row r="1701" spans="14:16" x14ac:dyDescent="0.25">
      <c r="N1701" s="8"/>
      <c r="O1701" s="6"/>
      <c r="P1701" s="6"/>
    </row>
    <row r="1702" spans="14:16" x14ac:dyDescent="0.25">
      <c r="N1702" s="8"/>
      <c r="O1702" s="6"/>
      <c r="P1702" s="6"/>
    </row>
    <row r="1703" spans="14:16" x14ac:dyDescent="0.25">
      <c r="N1703" s="8"/>
      <c r="O1703" s="6"/>
      <c r="P1703" s="6"/>
    </row>
    <row r="1704" spans="14:16" x14ac:dyDescent="0.25">
      <c r="N1704" s="8"/>
      <c r="O1704" s="6"/>
      <c r="P1704" s="6"/>
    </row>
    <row r="1705" spans="14:16" x14ac:dyDescent="0.25">
      <c r="N1705" s="8"/>
      <c r="O1705" s="6"/>
      <c r="P1705" s="6"/>
    </row>
    <row r="1706" spans="14:16" x14ac:dyDescent="0.25">
      <c r="N1706" s="8"/>
      <c r="O1706" s="6"/>
      <c r="P1706" s="6"/>
    </row>
    <row r="1707" spans="14:16" x14ac:dyDescent="0.25">
      <c r="N1707" s="8"/>
      <c r="O1707" s="6"/>
      <c r="P1707" s="6"/>
    </row>
    <row r="1708" spans="14:16" x14ac:dyDescent="0.25">
      <c r="N1708" s="8"/>
      <c r="O1708" s="6"/>
      <c r="P1708" s="6"/>
    </row>
    <row r="1709" spans="14:16" x14ac:dyDescent="0.25">
      <c r="N1709" s="8"/>
      <c r="O1709" s="6"/>
      <c r="P1709" s="6"/>
    </row>
    <row r="1710" spans="14:16" x14ac:dyDescent="0.25">
      <c r="N1710" s="8"/>
      <c r="O1710" s="6"/>
      <c r="P1710" s="6"/>
    </row>
    <row r="1711" spans="14:16" x14ac:dyDescent="0.25">
      <c r="N1711" s="8"/>
      <c r="O1711" s="6"/>
      <c r="P1711" s="6"/>
    </row>
    <row r="1712" spans="14:16" x14ac:dyDescent="0.25">
      <c r="N1712" s="8"/>
      <c r="O1712" s="6"/>
      <c r="P1712" s="6"/>
    </row>
    <row r="1713" spans="14:16" x14ac:dyDescent="0.25">
      <c r="N1713" s="8"/>
      <c r="O1713" s="6"/>
      <c r="P1713" s="6"/>
    </row>
    <row r="1714" spans="14:16" x14ac:dyDescent="0.25">
      <c r="N1714" s="8"/>
      <c r="O1714" s="6"/>
      <c r="P1714" s="6"/>
    </row>
    <row r="1715" spans="14:16" x14ac:dyDescent="0.25">
      <c r="N1715" s="8"/>
      <c r="O1715" s="6"/>
      <c r="P1715" s="6"/>
    </row>
    <row r="1716" spans="14:16" x14ac:dyDescent="0.25">
      <c r="N1716" s="8"/>
      <c r="O1716" s="6"/>
      <c r="P1716" s="6"/>
    </row>
    <row r="1717" spans="14:16" x14ac:dyDescent="0.25">
      <c r="N1717" s="8"/>
      <c r="O1717" s="6"/>
      <c r="P1717" s="6"/>
    </row>
    <row r="1718" spans="14:16" x14ac:dyDescent="0.25">
      <c r="N1718" s="8"/>
      <c r="O1718" s="6"/>
      <c r="P1718" s="6"/>
    </row>
    <row r="1719" spans="14:16" x14ac:dyDescent="0.25">
      <c r="N1719" s="8"/>
      <c r="O1719" s="6"/>
      <c r="P1719" s="6"/>
    </row>
    <row r="1720" spans="14:16" x14ac:dyDescent="0.25">
      <c r="N1720" s="8"/>
      <c r="O1720" s="6"/>
      <c r="P1720" s="6"/>
    </row>
    <row r="1721" spans="14:16" x14ac:dyDescent="0.25">
      <c r="N1721" s="8"/>
      <c r="O1721" s="6"/>
      <c r="P1721" s="6"/>
    </row>
    <row r="1722" spans="14:16" x14ac:dyDescent="0.25">
      <c r="N1722" s="8"/>
      <c r="O1722" s="6"/>
      <c r="P1722" s="6"/>
    </row>
    <row r="1723" spans="14:16" x14ac:dyDescent="0.25">
      <c r="N1723" s="8"/>
      <c r="O1723" s="6"/>
      <c r="P1723" s="6"/>
    </row>
    <row r="1724" spans="14:16" x14ac:dyDescent="0.25">
      <c r="N1724" s="8"/>
      <c r="O1724" s="6"/>
      <c r="P1724" s="6"/>
    </row>
    <row r="1725" spans="14:16" x14ac:dyDescent="0.25">
      <c r="N1725" s="8"/>
      <c r="O1725" s="6"/>
      <c r="P1725" s="6"/>
    </row>
    <row r="1726" spans="14:16" x14ac:dyDescent="0.25">
      <c r="N1726" s="8"/>
      <c r="O1726" s="6"/>
      <c r="P1726" s="6"/>
    </row>
    <row r="1727" spans="14:16" x14ac:dyDescent="0.25">
      <c r="N1727" s="8"/>
      <c r="O1727" s="6"/>
      <c r="P1727" s="6"/>
    </row>
    <row r="1728" spans="14:16" x14ac:dyDescent="0.25">
      <c r="N1728" s="8"/>
      <c r="O1728" s="6"/>
      <c r="P1728" s="6"/>
    </row>
    <row r="1729" spans="14:16" x14ac:dyDescent="0.25">
      <c r="N1729" s="8"/>
      <c r="O1729" s="6"/>
      <c r="P1729" s="6"/>
    </row>
    <row r="1730" spans="14:16" x14ac:dyDescent="0.25">
      <c r="N1730" s="8"/>
      <c r="O1730" s="6"/>
      <c r="P1730" s="6"/>
    </row>
    <row r="1731" spans="14:16" x14ac:dyDescent="0.25">
      <c r="N1731" s="8"/>
      <c r="O1731" s="6"/>
      <c r="P1731" s="6"/>
    </row>
    <row r="1732" spans="14:16" x14ac:dyDescent="0.25">
      <c r="N1732" s="8"/>
      <c r="O1732" s="6"/>
      <c r="P1732" s="6"/>
    </row>
    <row r="1733" spans="14:16" x14ac:dyDescent="0.25">
      <c r="N1733" s="8"/>
      <c r="O1733" s="6"/>
      <c r="P1733" s="6"/>
    </row>
    <row r="1734" spans="14:16" x14ac:dyDescent="0.25">
      <c r="N1734" s="8"/>
      <c r="O1734" s="6"/>
      <c r="P1734" s="6"/>
    </row>
    <row r="1735" spans="14:16" x14ac:dyDescent="0.25">
      <c r="N1735" s="8"/>
      <c r="O1735" s="6"/>
      <c r="P1735" s="6"/>
    </row>
    <row r="1736" spans="14:16" x14ac:dyDescent="0.25">
      <c r="N1736" s="8"/>
      <c r="O1736" s="6"/>
      <c r="P1736" s="6"/>
    </row>
    <row r="1737" spans="14:16" x14ac:dyDescent="0.25">
      <c r="N1737" s="8"/>
      <c r="O1737" s="6"/>
      <c r="P1737" s="6"/>
    </row>
    <row r="1738" spans="14:16" x14ac:dyDescent="0.25">
      <c r="N1738" s="8"/>
      <c r="O1738" s="6"/>
      <c r="P1738" s="6"/>
    </row>
    <row r="1739" spans="14:16" x14ac:dyDescent="0.25">
      <c r="N1739" s="8"/>
      <c r="O1739" s="6"/>
      <c r="P1739" s="6"/>
    </row>
    <row r="1740" spans="14:16" x14ac:dyDescent="0.25">
      <c r="N1740" s="8"/>
      <c r="O1740" s="6"/>
      <c r="P1740" s="6"/>
    </row>
    <row r="1741" spans="14:16" x14ac:dyDescent="0.25">
      <c r="N1741" s="8"/>
      <c r="O1741" s="6"/>
      <c r="P1741" s="6"/>
    </row>
    <row r="1742" spans="14:16" x14ac:dyDescent="0.25">
      <c r="N1742" s="8"/>
      <c r="O1742" s="6"/>
      <c r="P1742" s="6"/>
    </row>
    <row r="1743" spans="14:16" x14ac:dyDescent="0.25">
      <c r="N1743" s="8"/>
      <c r="O1743" s="6"/>
      <c r="P1743" s="6"/>
    </row>
    <row r="1744" spans="14:16" x14ac:dyDescent="0.25">
      <c r="N1744" s="8"/>
      <c r="O1744" s="6"/>
      <c r="P1744" s="6"/>
    </row>
    <row r="1745" spans="14:16" x14ac:dyDescent="0.25">
      <c r="N1745" s="8"/>
      <c r="O1745" s="6"/>
      <c r="P1745" s="6"/>
    </row>
    <row r="1746" spans="14:16" x14ac:dyDescent="0.25">
      <c r="N1746" s="8"/>
      <c r="O1746" s="6"/>
      <c r="P1746" s="6"/>
    </row>
    <row r="1747" spans="14:16" x14ac:dyDescent="0.25">
      <c r="N1747" s="8"/>
      <c r="O1747" s="6"/>
      <c r="P1747" s="6"/>
    </row>
    <row r="1748" spans="14:16" x14ac:dyDescent="0.25">
      <c r="N1748" s="8"/>
      <c r="O1748" s="6"/>
      <c r="P1748" s="6"/>
    </row>
    <row r="1749" spans="14:16" x14ac:dyDescent="0.25">
      <c r="N1749" s="8"/>
      <c r="O1749" s="6"/>
      <c r="P1749" s="6"/>
    </row>
    <row r="1750" spans="14:16" x14ac:dyDescent="0.25">
      <c r="N1750" s="8"/>
      <c r="O1750" s="6"/>
      <c r="P1750" s="6"/>
    </row>
    <row r="1751" spans="14:16" x14ac:dyDescent="0.25">
      <c r="N1751" s="8"/>
      <c r="O1751" s="6"/>
      <c r="P1751" s="6"/>
    </row>
    <row r="1752" spans="14:16" x14ac:dyDescent="0.25">
      <c r="N1752" s="8"/>
      <c r="O1752" s="6"/>
      <c r="P1752" s="6"/>
    </row>
    <row r="1753" spans="14:16" x14ac:dyDescent="0.25">
      <c r="N1753" s="8"/>
      <c r="O1753" s="6"/>
      <c r="P1753" s="6"/>
    </row>
    <row r="1754" spans="14:16" x14ac:dyDescent="0.25">
      <c r="N1754" s="8"/>
      <c r="O1754" s="6"/>
      <c r="P1754" s="6"/>
    </row>
    <row r="1755" spans="14:16" x14ac:dyDescent="0.25">
      <c r="N1755" s="8"/>
      <c r="O1755" s="6"/>
      <c r="P1755" s="6"/>
    </row>
    <row r="1756" spans="14:16" x14ac:dyDescent="0.25">
      <c r="N1756" s="8"/>
      <c r="O1756" s="6"/>
      <c r="P1756" s="6"/>
    </row>
    <row r="1757" spans="14:16" x14ac:dyDescent="0.25">
      <c r="N1757" s="8"/>
      <c r="O1757" s="6"/>
      <c r="P1757" s="6"/>
    </row>
    <row r="1758" spans="14:16" x14ac:dyDescent="0.25">
      <c r="N1758" s="8"/>
      <c r="O1758" s="6"/>
      <c r="P1758" s="6"/>
    </row>
    <row r="1759" spans="14:16" x14ac:dyDescent="0.25">
      <c r="N1759" s="8"/>
      <c r="O1759" s="6"/>
      <c r="P1759" s="6"/>
    </row>
    <row r="1760" spans="14:16" x14ac:dyDescent="0.25">
      <c r="N1760" s="8"/>
      <c r="O1760" s="6"/>
      <c r="P1760" s="6"/>
    </row>
    <row r="1761" spans="14:16" x14ac:dyDescent="0.25">
      <c r="N1761" s="8"/>
      <c r="O1761" s="6"/>
      <c r="P1761" s="6"/>
    </row>
    <row r="1762" spans="14:16" x14ac:dyDescent="0.25">
      <c r="N1762" s="8"/>
      <c r="O1762" s="6"/>
      <c r="P1762" s="6"/>
    </row>
    <row r="1763" spans="14:16" x14ac:dyDescent="0.25">
      <c r="N1763" s="8"/>
      <c r="O1763" s="6"/>
      <c r="P1763" s="6"/>
    </row>
    <row r="1764" spans="14:16" x14ac:dyDescent="0.25">
      <c r="N1764" s="8"/>
      <c r="O1764" s="6"/>
      <c r="P1764" s="6"/>
    </row>
    <row r="1765" spans="14:16" x14ac:dyDescent="0.25">
      <c r="N1765" s="8"/>
      <c r="O1765" s="6"/>
      <c r="P1765" s="6"/>
    </row>
    <row r="1766" spans="14:16" x14ac:dyDescent="0.25">
      <c r="N1766" s="8"/>
      <c r="O1766" s="6"/>
      <c r="P1766" s="6"/>
    </row>
    <row r="1767" spans="14:16" x14ac:dyDescent="0.25">
      <c r="N1767" s="8"/>
      <c r="O1767" s="6"/>
      <c r="P1767" s="6"/>
    </row>
    <row r="1768" spans="14:16" x14ac:dyDescent="0.25">
      <c r="N1768" s="8"/>
      <c r="O1768" s="6"/>
      <c r="P1768" s="6"/>
    </row>
    <row r="1769" spans="14:16" x14ac:dyDescent="0.25">
      <c r="N1769" s="8"/>
      <c r="O1769" s="6"/>
      <c r="P1769" s="6"/>
    </row>
    <row r="1770" spans="14:16" x14ac:dyDescent="0.25">
      <c r="N1770" s="8"/>
      <c r="O1770" s="6"/>
      <c r="P1770" s="6"/>
    </row>
    <row r="1771" spans="14:16" x14ac:dyDescent="0.25">
      <c r="N1771" s="8"/>
      <c r="O1771" s="6"/>
      <c r="P1771" s="6"/>
    </row>
    <row r="1772" spans="14:16" x14ac:dyDescent="0.25">
      <c r="N1772" s="8"/>
      <c r="O1772" s="6"/>
      <c r="P1772" s="6"/>
    </row>
    <row r="1773" spans="14:16" x14ac:dyDescent="0.25">
      <c r="N1773" s="8"/>
      <c r="O1773" s="6"/>
      <c r="P1773" s="6"/>
    </row>
    <row r="1774" spans="14:16" x14ac:dyDescent="0.25">
      <c r="N1774" s="8"/>
      <c r="O1774" s="6"/>
      <c r="P1774" s="6"/>
    </row>
    <row r="1775" spans="14:16" x14ac:dyDescent="0.25">
      <c r="N1775" s="8"/>
      <c r="O1775" s="6"/>
      <c r="P1775" s="6"/>
    </row>
    <row r="1776" spans="14:16" x14ac:dyDescent="0.25">
      <c r="N1776" s="8"/>
      <c r="O1776" s="6"/>
      <c r="P1776" s="6"/>
    </row>
    <row r="1777" spans="14:16" x14ac:dyDescent="0.25">
      <c r="N1777" s="8"/>
      <c r="O1777" s="6"/>
      <c r="P1777" s="6"/>
    </row>
    <row r="1778" spans="14:16" x14ac:dyDescent="0.25">
      <c r="N1778" s="8"/>
      <c r="O1778" s="6"/>
      <c r="P1778" s="6"/>
    </row>
    <row r="1779" spans="14:16" x14ac:dyDescent="0.25">
      <c r="N1779" s="8"/>
      <c r="O1779" s="6"/>
      <c r="P1779" s="6"/>
    </row>
    <row r="1780" spans="14:16" x14ac:dyDescent="0.25">
      <c r="N1780" s="8"/>
      <c r="O1780" s="6"/>
      <c r="P1780" s="6"/>
    </row>
    <row r="1781" spans="14:16" x14ac:dyDescent="0.25">
      <c r="N1781" s="8"/>
      <c r="O1781" s="6"/>
      <c r="P1781" s="6"/>
    </row>
    <row r="1782" spans="14:16" x14ac:dyDescent="0.25">
      <c r="N1782" s="8"/>
      <c r="O1782" s="6"/>
      <c r="P1782" s="6"/>
    </row>
    <row r="1783" spans="14:16" x14ac:dyDescent="0.25">
      <c r="N1783" s="8"/>
      <c r="O1783" s="6"/>
      <c r="P1783" s="6"/>
    </row>
    <row r="1784" spans="14:16" x14ac:dyDescent="0.25">
      <c r="N1784" s="8"/>
      <c r="O1784" s="6"/>
      <c r="P1784" s="6"/>
    </row>
    <row r="1785" spans="14:16" x14ac:dyDescent="0.25">
      <c r="N1785" s="8"/>
      <c r="O1785" s="6"/>
      <c r="P1785" s="6"/>
    </row>
    <row r="1786" spans="14:16" x14ac:dyDescent="0.25">
      <c r="N1786" s="8"/>
      <c r="O1786" s="6"/>
      <c r="P1786" s="6"/>
    </row>
    <row r="1787" spans="14:16" x14ac:dyDescent="0.25">
      <c r="N1787" s="8"/>
      <c r="O1787" s="6"/>
      <c r="P1787" s="6"/>
    </row>
    <row r="1788" spans="14:16" x14ac:dyDescent="0.25">
      <c r="N1788" s="8"/>
      <c r="O1788" s="6"/>
      <c r="P1788" s="6"/>
    </row>
    <row r="1789" spans="14:16" x14ac:dyDescent="0.25">
      <c r="N1789" s="8"/>
      <c r="O1789" s="6"/>
      <c r="P1789" s="6"/>
    </row>
    <row r="1790" spans="14:16" x14ac:dyDescent="0.25">
      <c r="N1790" s="8"/>
      <c r="O1790" s="6"/>
      <c r="P1790" s="6"/>
    </row>
    <row r="1791" spans="14:16" x14ac:dyDescent="0.25">
      <c r="N1791" s="8"/>
      <c r="O1791" s="6"/>
      <c r="P1791" s="6"/>
    </row>
    <row r="1792" spans="14:16" x14ac:dyDescent="0.25">
      <c r="N1792" s="8"/>
      <c r="O1792" s="6"/>
      <c r="P1792" s="6"/>
    </row>
    <row r="1793" spans="14:16" x14ac:dyDescent="0.25">
      <c r="N1793" s="8"/>
      <c r="O1793" s="6"/>
      <c r="P1793" s="6"/>
    </row>
    <row r="1794" spans="14:16" x14ac:dyDescent="0.25">
      <c r="N1794" s="8"/>
      <c r="O1794" s="6"/>
      <c r="P1794" s="6"/>
    </row>
    <row r="1795" spans="14:16" x14ac:dyDescent="0.25">
      <c r="N1795" s="8"/>
      <c r="O1795" s="6"/>
      <c r="P1795" s="6"/>
    </row>
    <row r="1796" spans="14:16" x14ac:dyDescent="0.25">
      <c r="N1796" s="8"/>
      <c r="O1796" s="6"/>
      <c r="P1796" s="6"/>
    </row>
    <row r="1797" spans="14:16" x14ac:dyDescent="0.25">
      <c r="N1797" s="8"/>
      <c r="O1797" s="6"/>
      <c r="P1797" s="6"/>
    </row>
    <row r="1798" spans="14:16" x14ac:dyDescent="0.25">
      <c r="N1798" s="8"/>
      <c r="O1798" s="6"/>
      <c r="P1798" s="6"/>
    </row>
    <row r="1799" spans="14:16" x14ac:dyDescent="0.25">
      <c r="N1799" s="8"/>
      <c r="O1799" s="6"/>
      <c r="P1799" s="6"/>
    </row>
    <row r="1800" spans="14:16" x14ac:dyDescent="0.25">
      <c r="N1800" s="8"/>
      <c r="O1800" s="6"/>
      <c r="P1800" s="6"/>
    </row>
    <row r="1801" spans="14:16" x14ac:dyDescent="0.25">
      <c r="N1801" s="8"/>
      <c r="O1801" s="6"/>
      <c r="P1801" s="6"/>
    </row>
    <row r="1802" spans="14:16" x14ac:dyDescent="0.25">
      <c r="N1802" s="8"/>
      <c r="O1802" s="6"/>
      <c r="P1802" s="6"/>
    </row>
    <row r="1803" spans="14:16" x14ac:dyDescent="0.25">
      <c r="N1803" s="8"/>
      <c r="O1803" s="6"/>
      <c r="P1803" s="6"/>
    </row>
    <row r="1804" spans="14:16" x14ac:dyDescent="0.25">
      <c r="N1804" s="8"/>
      <c r="O1804" s="6"/>
      <c r="P1804" s="6"/>
    </row>
    <row r="1805" spans="14:16" x14ac:dyDescent="0.25">
      <c r="N1805" s="8"/>
      <c r="O1805" s="6"/>
      <c r="P1805" s="6"/>
    </row>
    <row r="1806" spans="14:16" x14ac:dyDescent="0.25">
      <c r="N1806" s="8"/>
      <c r="O1806" s="6"/>
      <c r="P1806" s="6"/>
    </row>
    <row r="1807" spans="14:16" x14ac:dyDescent="0.25">
      <c r="N1807" s="8"/>
      <c r="O1807" s="6"/>
      <c r="P1807" s="6"/>
    </row>
    <row r="1808" spans="14:16" x14ac:dyDescent="0.25">
      <c r="N1808" s="8"/>
      <c r="O1808" s="6"/>
      <c r="P1808" s="6"/>
    </row>
    <row r="1809" spans="14:16" x14ac:dyDescent="0.25">
      <c r="N1809" s="8"/>
      <c r="O1809" s="6"/>
      <c r="P1809" s="6"/>
    </row>
    <row r="1810" spans="14:16" x14ac:dyDescent="0.25">
      <c r="N1810" s="8"/>
      <c r="O1810" s="6"/>
      <c r="P1810" s="6"/>
    </row>
    <row r="1811" spans="14:16" x14ac:dyDescent="0.25">
      <c r="N1811" s="8"/>
      <c r="O1811" s="6"/>
      <c r="P1811" s="6"/>
    </row>
    <row r="1812" spans="14:16" x14ac:dyDescent="0.25">
      <c r="N1812" s="8"/>
      <c r="O1812" s="6"/>
      <c r="P1812" s="6"/>
    </row>
    <row r="1813" spans="14:16" x14ac:dyDescent="0.25">
      <c r="N1813" s="8"/>
      <c r="O1813" s="6"/>
      <c r="P1813" s="6"/>
    </row>
    <row r="1814" spans="14:16" x14ac:dyDescent="0.25">
      <c r="N1814" s="8"/>
      <c r="O1814" s="6"/>
      <c r="P1814" s="6"/>
    </row>
    <row r="1815" spans="14:16" x14ac:dyDescent="0.25">
      <c r="N1815" s="8"/>
      <c r="O1815" s="6"/>
      <c r="P1815" s="6"/>
    </row>
    <row r="1816" spans="14:16" x14ac:dyDescent="0.25">
      <c r="N1816" s="8"/>
      <c r="O1816" s="6"/>
      <c r="P1816" s="6"/>
    </row>
    <row r="1817" spans="14:16" x14ac:dyDescent="0.25">
      <c r="N1817" s="8"/>
      <c r="O1817" s="6"/>
      <c r="P1817" s="6"/>
    </row>
    <row r="1818" spans="14:16" x14ac:dyDescent="0.25">
      <c r="N1818" s="8"/>
      <c r="O1818" s="6"/>
      <c r="P1818" s="6"/>
    </row>
    <row r="1819" spans="14:16" x14ac:dyDescent="0.25">
      <c r="N1819" s="8"/>
      <c r="O1819" s="6"/>
      <c r="P1819" s="6"/>
    </row>
    <row r="1820" spans="14:16" x14ac:dyDescent="0.25">
      <c r="N1820" s="8"/>
      <c r="O1820" s="6"/>
      <c r="P1820" s="6"/>
    </row>
    <row r="1821" spans="14:16" x14ac:dyDescent="0.25">
      <c r="N1821" s="8"/>
      <c r="O1821" s="6"/>
      <c r="P1821" s="6"/>
    </row>
    <row r="1822" spans="14:16" x14ac:dyDescent="0.25">
      <c r="N1822" s="8"/>
      <c r="O1822" s="6"/>
      <c r="P1822" s="6"/>
    </row>
    <row r="1823" spans="14:16" x14ac:dyDescent="0.25">
      <c r="N1823" s="8"/>
      <c r="O1823" s="6"/>
      <c r="P1823" s="6"/>
    </row>
    <row r="1824" spans="14:16" x14ac:dyDescent="0.25">
      <c r="N1824" s="8"/>
      <c r="O1824" s="6"/>
      <c r="P1824" s="6"/>
    </row>
    <row r="1825" spans="14:16" x14ac:dyDescent="0.25">
      <c r="N1825" s="8"/>
      <c r="O1825" s="6"/>
      <c r="P1825" s="6"/>
    </row>
    <row r="1826" spans="14:16" x14ac:dyDescent="0.25">
      <c r="N1826" s="8"/>
      <c r="O1826" s="6"/>
      <c r="P1826" s="6"/>
    </row>
    <row r="1827" spans="14:16" x14ac:dyDescent="0.25">
      <c r="N1827" s="8"/>
      <c r="O1827" s="6"/>
      <c r="P1827" s="6"/>
    </row>
    <row r="1828" spans="14:16" x14ac:dyDescent="0.25">
      <c r="N1828" s="8"/>
      <c r="O1828" s="6"/>
      <c r="P1828" s="6"/>
    </row>
    <row r="1829" spans="14:16" x14ac:dyDescent="0.25">
      <c r="N1829" s="8"/>
      <c r="O1829" s="6"/>
      <c r="P1829" s="6"/>
    </row>
    <row r="1830" spans="14:16" x14ac:dyDescent="0.25">
      <c r="N1830" s="8"/>
      <c r="O1830" s="6"/>
      <c r="P1830" s="6"/>
    </row>
    <row r="1831" spans="14:16" x14ac:dyDescent="0.25">
      <c r="N1831" s="8"/>
      <c r="O1831" s="6"/>
      <c r="P1831" s="6"/>
    </row>
    <row r="1832" spans="14:16" x14ac:dyDescent="0.25">
      <c r="N1832" s="8"/>
      <c r="O1832" s="6"/>
      <c r="P1832" s="6"/>
    </row>
    <row r="1833" spans="14:16" x14ac:dyDescent="0.25">
      <c r="N1833" s="8"/>
      <c r="O1833" s="6"/>
      <c r="P1833" s="6"/>
    </row>
    <row r="1834" spans="14:16" x14ac:dyDescent="0.25">
      <c r="N1834" s="8"/>
      <c r="O1834" s="6"/>
      <c r="P1834" s="6"/>
    </row>
    <row r="1835" spans="14:16" x14ac:dyDescent="0.25">
      <c r="N1835" s="8"/>
      <c r="O1835" s="6"/>
      <c r="P1835" s="6"/>
    </row>
    <row r="1836" spans="14:16" x14ac:dyDescent="0.25">
      <c r="N1836" s="8"/>
      <c r="O1836" s="6"/>
      <c r="P1836" s="6"/>
    </row>
    <row r="1837" spans="14:16" x14ac:dyDescent="0.25">
      <c r="N1837" s="8"/>
      <c r="O1837" s="6"/>
      <c r="P1837" s="6"/>
    </row>
    <row r="1838" spans="14:16" x14ac:dyDescent="0.25">
      <c r="N1838" s="8"/>
      <c r="O1838" s="6"/>
      <c r="P1838" s="6"/>
    </row>
    <row r="1839" spans="14:16" x14ac:dyDescent="0.25">
      <c r="N1839" s="8"/>
      <c r="O1839" s="6"/>
      <c r="P1839" s="6"/>
    </row>
    <row r="1840" spans="14:16" x14ac:dyDescent="0.25">
      <c r="N1840" s="8"/>
      <c r="O1840" s="6"/>
      <c r="P1840" s="6"/>
    </row>
    <row r="1841" spans="14:16" x14ac:dyDescent="0.25">
      <c r="N1841" s="8"/>
      <c r="O1841" s="6"/>
      <c r="P1841" s="6"/>
    </row>
    <row r="1842" spans="14:16" x14ac:dyDescent="0.25">
      <c r="N1842" s="8"/>
      <c r="O1842" s="6"/>
      <c r="P1842" s="6"/>
    </row>
    <row r="1843" spans="14:16" x14ac:dyDescent="0.25">
      <c r="N1843" s="8"/>
      <c r="O1843" s="6"/>
      <c r="P1843" s="6"/>
    </row>
    <row r="1844" spans="14:16" x14ac:dyDescent="0.25">
      <c r="N1844" s="8"/>
      <c r="O1844" s="6"/>
      <c r="P1844" s="6"/>
    </row>
    <row r="1845" spans="14:16" x14ac:dyDescent="0.25">
      <c r="N1845" s="8"/>
      <c r="O1845" s="6"/>
      <c r="P1845" s="6"/>
    </row>
    <row r="1846" spans="14:16" x14ac:dyDescent="0.25">
      <c r="N1846" s="8"/>
      <c r="O1846" s="6"/>
      <c r="P1846" s="6"/>
    </row>
    <row r="1847" spans="14:16" x14ac:dyDescent="0.25">
      <c r="N1847" s="8"/>
      <c r="O1847" s="6"/>
      <c r="P1847" s="6"/>
    </row>
    <row r="1848" spans="14:16" x14ac:dyDescent="0.25">
      <c r="N1848" s="8"/>
      <c r="O1848" s="6"/>
      <c r="P1848" s="6"/>
    </row>
    <row r="1849" spans="14:16" x14ac:dyDescent="0.25">
      <c r="N1849" s="8"/>
      <c r="O1849" s="6"/>
      <c r="P1849" s="6"/>
    </row>
    <row r="1850" spans="14:16" x14ac:dyDescent="0.25">
      <c r="N1850" s="8"/>
      <c r="O1850" s="6"/>
      <c r="P1850" s="6"/>
    </row>
    <row r="1851" spans="14:16" x14ac:dyDescent="0.25">
      <c r="N1851" s="8"/>
      <c r="O1851" s="6"/>
      <c r="P1851" s="6"/>
    </row>
    <row r="1852" spans="14:16" x14ac:dyDescent="0.25">
      <c r="N1852" s="8"/>
      <c r="O1852" s="6"/>
      <c r="P1852" s="6"/>
    </row>
    <row r="1853" spans="14:16" x14ac:dyDescent="0.25">
      <c r="N1853" s="8"/>
      <c r="O1853" s="6"/>
      <c r="P1853" s="6"/>
    </row>
    <row r="1854" spans="14:16" x14ac:dyDescent="0.25">
      <c r="N1854" s="8"/>
      <c r="O1854" s="6"/>
      <c r="P1854" s="6"/>
    </row>
    <row r="1855" spans="14:16" x14ac:dyDescent="0.25">
      <c r="N1855" s="8"/>
      <c r="O1855" s="6"/>
      <c r="P1855" s="6"/>
    </row>
    <row r="1856" spans="14:16" x14ac:dyDescent="0.25">
      <c r="N1856" s="8"/>
      <c r="O1856" s="6"/>
      <c r="P1856" s="6"/>
    </row>
    <row r="1857" spans="14:16" x14ac:dyDescent="0.25">
      <c r="N1857" s="8"/>
      <c r="O1857" s="6"/>
      <c r="P1857" s="6"/>
    </row>
    <row r="1858" spans="14:16" x14ac:dyDescent="0.25">
      <c r="N1858" s="8"/>
      <c r="O1858" s="6"/>
      <c r="P1858" s="6"/>
    </row>
    <row r="1859" spans="14:16" x14ac:dyDescent="0.25">
      <c r="N1859" s="8"/>
      <c r="O1859" s="6"/>
      <c r="P1859" s="6"/>
    </row>
    <row r="1860" spans="14:16" x14ac:dyDescent="0.25">
      <c r="N1860" s="8"/>
      <c r="O1860" s="6"/>
      <c r="P1860" s="6"/>
    </row>
    <row r="1861" spans="14:16" x14ac:dyDescent="0.25">
      <c r="N1861" s="8"/>
      <c r="O1861" s="6"/>
      <c r="P1861" s="6"/>
    </row>
    <row r="1862" spans="14:16" x14ac:dyDescent="0.25">
      <c r="N1862" s="8"/>
      <c r="O1862" s="6"/>
      <c r="P1862" s="6"/>
    </row>
    <row r="1863" spans="14:16" x14ac:dyDescent="0.25">
      <c r="N1863" s="8"/>
      <c r="O1863" s="6"/>
      <c r="P1863" s="6"/>
    </row>
    <row r="1864" spans="14:16" x14ac:dyDescent="0.25">
      <c r="N1864" s="8"/>
      <c r="O1864" s="6"/>
      <c r="P1864" s="6"/>
    </row>
    <row r="1865" spans="14:16" x14ac:dyDescent="0.25">
      <c r="N1865" s="8"/>
      <c r="O1865" s="6"/>
      <c r="P1865" s="6"/>
    </row>
    <row r="1866" spans="14:16" x14ac:dyDescent="0.25">
      <c r="N1866" s="8"/>
      <c r="O1866" s="6"/>
      <c r="P1866" s="6"/>
    </row>
    <row r="1867" spans="14:16" x14ac:dyDescent="0.25">
      <c r="N1867" s="8"/>
      <c r="O1867" s="6"/>
      <c r="P1867" s="6"/>
    </row>
    <row r="1868" spans="14:16" x14ac:dyDescent="0.25">
      <c r="N1868" s="8"/>
      <c r="O1868" s="6"/>
      <c r="P1868" s="6"/>
    </row>
    <row r="1869" spans="14:16" x14ac:dyDescent="0.25">
      <c r="N1869" s="8"/>
      <c r="O1869" s="6"/>
      <c r="P1869" s="6"/>
    </row>
    <row r="1870" spans="14:16" x14ac:dyDescent="0.25">
      <c r="N1870" s="8"/>
      <c r="O1870" s="6"/>
      <c r="P1870" s="6"/>
    </row>
    <row r="1871" spans="14:16" x14ac:dyDescent="0.25">
      <c r="N1871" s="8"/>
      <c r="O1871" s="6"/>
      <c r="P1871" s="6"/>
    </row>
    <row r="1872" spans="14:16" x14ac:dyDescent="0.25">
      <c r="N1872" s="8"/>
      <c r="O1872" s="6"/>
      <c r="P1872" s="6"/>
    </row>
    <row r="1873" spans="14:16" x14ac:dyDescent="0.25">
      <c r="N1873" s="8"/>
      <c r="O1873" s="6"/>
      <c r="P1873" s="6"/>
    </row>
    <row r="1874" spans="14:16" x14ac:dyDescent="0.25">
      <c r="N1874" s="8"/>
      <c r="O1874" s="6"/>
      <c r="P1874" s="6"/>
    </row>
    <row r="1875" spans="14:16" x14ac:dyDescent="0.25">
      <c r="N1875" s="8"/>
      <c r="O1875" s="6"/>
      <c r="P1875" s="6"/>
    </row>
    <row r="1876" spans="14:16" x14ac:dyDescent="0.25">
      <c r="N1876" s="8"/>
      <c r="O1876" s="6"/>
      <c r="P1876" s="6"/>
    </row>
    <row r="1877" spans="14:16" x14ac:dyDescent="0.25">
      <c r="N1877" s="8"/>
      <c r="O1877" s="6"/>
      <c r="P1877" s="6"/>
    </row>
    <row r="1878" spans="14:16" x14ac:dyDescent="0.25">
      <c r="N1878" s="8"/>
      <c r="O1878" s="6"/>
      <c r="P1878" s="6"/>
    </row>
    <row r="1879" spans="14:16" x14ac:dyDescent="0.25">
      <c r="N1879" s="8"/>
      <c r="O1879" s="6"/>
      <c r="P1879" s="6"/>
    </row>
    <row r="1880" spans="14:16" x14ac:dyDescent="0.25">
      <c r="N1880" s="8"/>
      <c r="O1880" s="6"/>
      <c r="P1880" s="6"/>
    </row>
    <row r="1881" spans="14:16" x14ac:dyDescent="0.25">
      <c r="N1881" s="8"/>
      <c r="O1881" s="6"/>
      <c r="P1881" s="6"/>
    </row>
    <row r="1882" spans="14:16" x14ac:dyDescent="0.25">
      <c r="N1882" s="8"/>
      <c r="O1882" s="6"/>
      <c r="P1882" s="6"/>
    </row>
    <row r="1883" spans="14:16" x14ac:dyDescent="0.25">
      <c r="N1883" s="8"/>
      <c r="O1883" s="6"/>
      <c r="P1883" s="6"/>
    </row>
    <row r="1884" spans="14:16" x14ac:dyDescent="0.25">
      <c r="N1884" s="8"/>
      <c r="O1884" s="6"/>
      <c r="P1884" s="6"/>
    </row>
    <row r="1885" spans="14:16" x14ac:dyDescent="0.25">
      <c r="N1885" s="8"/>
      <c r="O1885" s="6"/>
      <c r="P1885" s="6"/>
    </row>
    <row r="1886" spans="14:16" x14ac:dyDescent="0.25">
      <c r="N1886" s="8"/>
      <c r="O1886" s="6"/>
      <c r="P1886" s="6"/>
    </row>
    <row r="1887" spans="14:16" x14ac:dyDescent="0.25">
      <c r="N1887" s="8"/>
      <c r="O1887" s="6"/>
      <c r="P1887" s="6"/>
    </row>
    <row r="1888" spans="14:16" x14ac:dyDescent="0.25">
      <c r="N1888" s="8"/>
      <c r="O1888" s="6"/>
      <c r="P1888" s="6"/>
    </row>
    <row r="1889" spans="14:16" x14ac:dyDescent="0.25">
      <c r="N1889" s="8"/>
      <c r="O1889" s="6"/>
      <c r="P1889" s="6"/>
    </row>
    <row r="1890" spans="14:16" x14ac:dyDescent="0.25">
      <c r="N1890" s="8"/>
      <c r="O1890" s="6"/>
      <c r="P1890" s="6"/>
    </row>
    <row r="1891" spans="14:16" x14ac:dyDescent="0.25">
      <c r="N1891" s="8"/>
      <c r="O1891" s="6"/>
      <c r="P1891" s="6"/>
    </row>
    <row r="1892" spans="14:16" x14ac:dyDescent="0.25">
      <c r="N1892" s="8"/>
      <c r="O1892" s="6"/>
      <c r="P1892" s="6"/>
    </row>
    <row r="1893" spans="14:16" x14ac:dyDescent="0.25">
      <c r="N1893" s="8"/>
      <c r="O1893" s="6"/>
      <c r="P1893" s="6"/>
    </row>
    <row r="1894" spans="14:16" x14ac:dyDescent="0.25">
      <c r="N1894" s="8"/>
      <c r="O1894" s="6"/>
      <c r="P1894" s="6"/>
    </row>
    <row r="1895" spans="14:16" x14ac:dyDescent="0.25">
      <c r="N1895" s="8"/>
      <c r="O1895" s="6"/>
      <c r="P1895" s="6"/>
    </row>
    <row r="1896" spans="14:16" x14ac:dyDescent="0.25">
      <c r="N1896" s="8"/>
      <c r="O1896" s="6"/>
      <c r="P1896" s="6"/>
    </row>
    <row r="1897" spans="14:16" x14ac:dyDescent="0.25">
      <c r="N1897" s="8"/>
      <c r="O1897" s="6"/>
      <c r="P1897" s="6"/>
    </row>
    <row r="1898" spans="14:16" x14ac:dyDescent="0.25">
      <c r="N1898" s="8"/>
      <c r="O1898" s="6"/>
      <c r="P1898" s="6"/>
    </row>
    <row r="1899" spans="14:16" x14ac:dyDescent="0.25">
      <c r="N1899" s="8"/>
      <c r="O1899" s="6"/>
      <c r="P1899" s="6"/>
    </row>
    <row r="1900" spans="14:16" x14ac:dyDescent="0.25">
      <c r="N1900" s="8"/>
      <c r="O1900" s="6"/>
      <c r="P1900" s="6"/>
    </row>
    <row r="1901" spans="14:16" x14ac:dyDescent="0.25">
      <c r="N1901" s="8"/>
      <c r="O1901" s="6"/>
      <c r="P1901" s="6"/>
    </row>
    <row r="1902" spans="14:16" x14ac:dyDescent="0.25">
      <c r="N1902" s="8"/>
      <c r="O1902" s="6"/>
      <c r="P1902" s="6"/>
    </row>
    <row r="1903" spans="14:16" x14ac:dyDescent="0.25">
      <c r="N1903" s="8"/>
      <c r="O1903" s="6"/>
      <c r="P1903" s="6"/>
    </row>
    <row r="1904" spans="14:16" x14ac:dyDescent="0.25">
      <c r="N1904" s="8"/>
      <c r="O1904" s="6"/>
      <c r="P1904" s="6"/>
    </row>
    <row r="1905" spans="14:16" x14ac:dyDescent="0.25">
      <c r="N1905" s="8"/>
      <c r="O1905" s="6"/>
      <c r="P1905" s="6"/>
    </row>
    <row r="1906" spans="14:16" x14ac:dyDescent="0.25">
      <c r="N1906" s="8"/>
      <c r="O1906" s="6"/>
      <c r="P1906" s="6"/>
    </row>
    <row r="1907" spans="14:16" x14ac:dyDescent="0.25">
      <c r="N1907" s="8"/>
      <c r="O1907" s="6"/>
      <c r="P1907" s="6"/>
    </row>
    <row r="1908" spans="14:16" x14ac:dyDescent="0.25">
      <c r="N1908" s="8"/>
      <c r="O1908" s="6"/>
      <c r="P1908" s="6"/>
    </row>
    <row r="1909" spans="14:16" x14ac:dyDescent="0.25">
      <c r="N1909" s="8"/>
      <c r="O1909" s="6"/>
      <c r="P1909" s="6"/>
    </row>
    <row r="1910" spans="14:16" x14ac:dyDescent="0.25">
      <c r="N1910" s="8"/>
      <c r="O1910" s="6"/>
      <c r="P1910" s="6"/>
    </row>
    <row r="1911" spans="14:16" x14ac:dyDescent="0.25">
      <c r="N1911" s="8"/>
      <c r="O1911" s="6"/>
      <c r="P1911" s="6"/>
    </row>
    <row r="1912" spans="14:16" x14ac:dyDescent="0.25">
      <c r="N1912" s="8"/>
      <c r="O1912" s="6"/>
      <c r="P1912" s="6"/>
    </row>
    <row r="1913" spans="14:16" x14ac:dyDescent="0.25">
      <c r="N1913" s="8"/>
      <c r="O1913" s="6"/>
      <c r="P1913" s="6"/>
    </row>
    <row r="1914" spans="14:16" x14ac:dyDescent="0.25">
      <c r="N1914" s="8"/>
      <c r="O1914" s="6"/>
      <c r="P1914" s="6"/>
    </row>
    <row r="1915" spans="14:16" x14ac:dyDescent="0.25">
      <c r="N1915" s="8"/>
      <c r="O1915" s="6"/>
      <c r="P1915" s="6"/>
    </row>
    <row r="1916" spans="14:16" x14ac:dyDescent="0.25">
      <c r="N1916" s="8"/>
      <c r="O1916" s="6"/>
      <c r="P1916" s="6"/>
    </row>
    <row r="1917" spans="14:16" x14ac:dyDescent="0.25">
      <c r="N1917" s="8"/>
      <c r="O1917" s="6"/>
      <c r="P1917" s="6"/>
    </row>
    <row r="1918" spans="14:16" x14ac:dyDescent="0.25">
      <c r="N1918" s="8"/>
      <c r="O1918" s="6"/>
      <c r="P1918" s="6"/>
    </row>
    <row r="1919" spans="14:16" x14ac:dyDescent="0.25">
      <c r="N1919" s="8"/>
      <c r="O1919" s="6"/>
      <c r="P1919" s="6"/>
    </row>
    <row r="1920" spans="14:16" x14ac:dyDescent="0.25">
      <c r="N1920" s="8"/>
      <c r="O1920" s="6"/>
      <c r="P1920" s="6"/>
    </row>
    <row r="1921" spans="14:16" x14ac:dyDescent="0.25">
      <c r="N1921" s="8"/>
      <c r="O1921" s="6"/>
      <c r="P1921" s="6"/>
    </row>
    <row r="1922" spans="14:16" x14ac:dyDescent="0.25">
      <c r="N1922" s="8"/>
      <c r="O1922" s="6"/>
      <c r="P1922" s="6"/>
    </row>
    <row r="1923" spans="14:16" x14ac:dyDescent="0.25">
      <c r="N1923" s="8"/>
      <c r="O1923" s="6"/>
      <c r="P1923" s="6"/>
    </row>
    <row r="1924" spans="14:16" x14ac:dyDescent="0.25">
      <c r="N1924" s="8"/>
      <c r="O1924" s="6"/>
      <c r="P1924" s="6"/>
    </row>
    <row r="1925" spans="14:16" x14ac:dyDescent="0.25">
      <c r="N1925" s="8"/>
      <c r="O1925" s="6"/>
      <c r="P1925" s="6"/>
    </row>
    <row r="1926" spans="14:16" x14ac:dyDescent="0.25">
      <c r="N1926" s="8"/>
      <c r="O1926" s="6"/>
      <c r="P1926" s="6"/>
    </row>
    <row r="1927" spans="14:16" x14ac:dyDescent="0.25">
      <c r="N1927" s="8"/>
      <c r="O1927" s="6"/>
      <c r="P1927" s="6"/>
    </row>
    <row r="1928" spans="14:16" x14ac:dyDescent="0.25">
      <c r="N1928" s="8"/>
      <c r="O1928" s="6"/>
      <c r="P1928" s="6"/>
    </row>
    <row r="1929" spans="14:16" x14ac:dyDescent="0.25">
      <c r="N1929" s="8"/>
      <c r="O1929" s="6"/>
      <c r="P1929" s="6"/>
    </row>
    <row r="1930" spans="14:16" x14ac:dyDescent="0.25">
      <c r="N1930" s="8"/>
      <c r="O1930" s="6"/>
      <c r="P1930" s="6"/>
    </row>
    <row r="1931" spans="14:16" x14ac:dyDescent="0.25">
      <c r="N1931" s="8"/>
      <c r="O1931" s="6"/>
      <c r="P1931" s="6"/>
    </row>
    <row r="1932" spans="14:16" x14ac:dyDescent="0.25">
      <c r="N1932" s="8"/>
      <c r="O1932" s="6"/>
      <c r="P1932" s="6"/>
    </row>
    <row r="1933" spans="14:16" x14ac:dyDescent="0.25">
      <c r="N1933" s="8"/>
      <c r="O1933" s="6"/>
      <c r="P1933" s="6"/>
    </row>
    <row r="1934" spans="14:16" x14ac:dyDescent="0.25">
      <c r="N1934" s="8"/>
      <c r="O1934" s="6"/>
      <c r="P1934" s="6"/>
    </row>
    <row r="1935" spans="14:16" x14ac:dyDescent="0.25">
      <c r="N1935" s="8"/>
      <c r="O1935" s="6"/>
      <c r="P1935" s="6"/>
    </row>
    <row r="1936" spans="14:16" x14ac:dyDescent="0.25">
      <c r="N1936" s="8"/>
      <c r="O1936" s="6"/>
      <c r="P1936" s="6"/>
    </row>
    <row r="1937" spans="14:16" x14ac:dyDescent="0.25">
      <c r="N1937" s="8"/>
      <c r="O1937" s="6"/>
      <c r="P1937" s="6"/>
    </row>
    <row r="1938" spans="14:16" x14ac:dyDescent="0.25">
      <c r="N1938" s="8"/>
      <c r="O1938" s="6"/>
      <c r="P1938" s="6"/>
    </row>
    <row r="1939" spans="14:16" x14ac:dyDescent="0.25">
      <c r="N1939" s="8"/>
      <c r="O1939" s="6"/>
      <c r="P1939" s="6"/>
    </row>
    <row r="1940" spans="14:16" x14ac:dyDescent="0.25">
      <c r="N1940" s="8"/>
      <c r="O1940" s="6"/>
      <c r="P1940" s="6"/>
    </row>
    <row r="1941" spans="14:16" x14ac:dyDescent="0.25">
      <c r="N1941" s="8"/>
      <c r="O1941" s="6"/>
      <c r="P1941" s="6"/>
    </row>
    <row r="1942" spans="14:16" x14ac:dyDescent="0.25">
      <c r="N1942" s="8"/>
      <c r="O1942" s="6"/>
      <c r="P1942" s="6"/>
    </row>
    <row r="1943" spans="14:16" x14ac:dyDescent="0.25">
      <c r="N1943" s="8"/>
      <c r="O1943" s="6"/>
      <c r="P1943" s="6"/>
    </row>
    <row r="1944" spans="14:16" x14ac:dyDescent="0.25">
      <c r="N1944" s="8"/>
      <c r="O1944" s="6"/>
      <c r="P1944" s="6"/>
    </row>
    <row r="1945" spans="14:16" x14ac:dyDescent="0.25">
      <c r="N1945" s="8"/>
      <c r="O1945" s="6"/>
      <c r="P1945" s="6"/>
    </row>
    <row r="1946" spans="14:16" x14ac:dyDescent="0.25">
      <c r="N1946" s="8"/>
      <c r="O1946" s="6"/>
      <c r="P1946" s="6"/>
    </row>
    <row r="1947" spans="14:16" x14ac:dyDescent="0.25">
      <c r="N1947" s="8"/>
      <c r="O1947" s="6"/>
      <c r="P1947" s="6"/>
    </row>
    <row r="1948" spans="14:16" x14ac:dyDescent="0.25">
      <c r="N1948" s="8"/>
      <c r="O1948" s="6"/>
      <c r="P1948" s="6"/>
    </row>
    <row r="1949" spans="14:16" x14ac:dyDescent="0.25">
      <c r="N1949" s="8"/>
      <c r="O1949" s="6"/>
      <c r="P1949" s="6"/>
    </row>
    <row r="1950" spans="14:16" x14ac:dyDescent="0.25">
      <c r="N1950" s="8"/>
      <c r="O1950" s="6"/>
      <c r="P1950" s="6"/>
    </row>
    <row r="1951" spans="14:16" x14ac:dyDescent="0.25">
      <c r="N1951" s="8"/>
      <c r="O1951" s="6"/>
      <c r="P1951" s="6"/>
    </row>
    <row r="1952" spans="14:16" x14ac:dyDescent="0.25">
      <c r="N1952" s="8"/>
      <c r="O1952" s="6"/>
      <c r="P1952" s="6"/>
    </row>
    <row r="1953" spans="14:16" x14ac:dyDescent="0.25">
      <c r="N1953" s="8"/>
      <c r="O1953" s="6"/>
      <c r="P1953" s="6"/>
    </row>
    <row r="1954" spans="14:16" x14ac:dyDescent="0.25">
      <c r="N1954" s="8"/>
      <c r="O1954" s="6"/>
      <c r="P1954" s="6"/>
    </row>
    <row r="1955" spans="14:16" x14ac:dyDescent="0.25">
      <c r="N1955" s="8"/>
      <c r="O1955" s="6"/>
      <c r="P1955" s="6"/>
    </row>
    <row r="1956" spans="14:16" x14ac:dyDescent="0.25">
      <c r="N1956" s="8"/>
      <c r="O1956" s="6"/>
      <c r="P1956" s="6"/>
    </row>
    <row r="1957" spans="14:16" x14ac:dyDescent="0.25">
      <c r="N1957" s="8"/>
      <c r="O1957" s="6"/>
      <c r="P1957" s="6"/>
    </row>
    <row r="1958" spans="14:16" x14ac:dyDescent="0.25">
      <c r="N1958" s="8"/>
      <c r="O1958" s="6"/>
      <c r="P1958" s="6"/>
    </row>
    <row r="1959" spans="14:16" x14ac:dyDescent="0.25">
      <c r="N1959" s="8"/>
      <c r="O1959" s="6"/>
      <c r="P1959" s="6"/>
    </row>
    <row r="1960" spans="14:16" x14ac:dyDescent="0.25">
      <c r="N1960" s="8"/>
      <c r="O1960" s="6"/>
      <c r="P1960" s="6"/>
    </row>
    <row r="1961" spans="14:16" x14ac:dyDescent="0.25">
      <c r="N1961" s="8"/>
      <c r="O1961" s="6"/>
      <c r="P1961" s="6"/>
    </row>
    <row r="1962" spans="14:16" x14ac:dyDescent="0.25">
      <c r="N1962" s="8"/>
      <c r="O1962" s="6"/>
      <c r="P1962" s="6"/>
    </row>
    <row r="1963" spans="14:16" x14ac:dyDescent="0.25">
      <c r="N1963" s="8"/>
      <c r="O1963" s="6"/>
      <c r="P1963" s="6"/>
    </row>
    <row r="1964" spans="14:16" x14ac:dyDescent="0.25">
      <c r="N1964" s="8"/>
      <c r="O1964" s="6"/>
      <c r="P1964" s="6"/>
    </row>
    <row r="1965" spans="14:16" x14ac:dyDescent="0.25">
      <c r="N1965" s="8"/>
      <c r="O1965" s="6"/>
      <c r="P1965" s="6"/>
    </row>
    <row r="1966" spans="14:16" x14ac:dyDescent="0.25">
      <c r="N1966" s="8"/>
      <c r="O1966" s="6"/>
      <c r="P1966" s="6"/>
    </row>
    <row r="1967" spans="14:16" x14ac:dyDescent="0.25">
      <c r="N1967" s="8"/>
      <c r="O1967" s="6"/>
      <c r="P1967" s="6"/>
    </row>
    <row r="1968" spans="14:16" x14ac:dyDescent="0.25">
      <c r="N1968" s="8"/>
      <c r="O1968" s="6"/>
      <c r="P1968" s="6"/>
    </row>
    <row r="1969" spans="14:16" x14ac:dyDescent="0.25">
      <c r="N1969" s="8"/>
      <c r="O1969" s="6"/>
      <c r="P1969" s="6"/>
    </row>
    <row r="1970" spans="14:16" x14ac:dyDescent="0.25">
      <c r="N1970" s="8"/>
      <c r="O1970" s="6"/>
      <c r="P1970" s="6"/>
    </row>
    <row r="1971" spans="14:16" x14ac:dyDescent="0.25">
      <c r="N1971" s="8"/>
      <c r="O1971" s="6"/>
      <c r="P1971" s="6"/>
    </row>
    <row r="1972" spans="14:16" x14ac:dyDescent="0.25">
      <c r="N1972" s="8"/>
      <c r="O1972" s="6"/>
      <c r="P1972" s="6"/>
    </row>
    <row r="1973" spans="14:16" x14ac:dyDescent="0.25">
      <c r="N1973" s="8"/>
      <c r="O1973" s="6"/>
      <c r="P1973" s="6"/>
    </row>
    <row r="1974" spans="14:16" x14ac:dyDescent="0.25">
      <c r="N1974" s="8"/>
      <c r="O1974" s="6"/>
      <c r="P1974" s="6"/>
    </row>
    <row r="1975" spans="14:16" x14ac:dyDescent="0.25">
      <c r="N1975" s="8"/>
      <c r="O1975" s="6"/>
      <c r="P1975" s="6"/>
    </row>
    <row r="1976" spans="14:16" x14ac:dyDescent="0.25">
      <c r="N1976" s="8"/>
      <c r="O1976" s="6"/>
      <c r="P1976" s="6"/>
    </row>
    <row r="1977" spans="14:16" x14ac:dyDescent="0.25">
      <c r="N1977" s="8"/>
      <c r="O1977" s="6"/>
      <c r="P1977" s="6"/>
    </row>
    <row r="1978" spans="14:16" x14ac:dyDescent="0.25">
      <c r="N1978" s="8"/>
      <c r="O1978" s="6"/>
      <c r="P1978" s="6"/>
    </row>
    <row r="1979" spans="14:16" x14ac:dyDescent="0.25">
      <c r="N1979" s="8"/>
      <c r="O1979" s="6"/>
      <c r="P1979" s="6"/>
    </row>
    <row r="1980" spans="14:16" x14ac:dyDescent="0.25">
      <c r="N1980" s="8"/>
      <c r="O1980" s="6"/>
      <c r="P1980" s="6"/>
    </row>
    <row r="1981" spans="14:16" x14ac:dyDescent="0.25">
      <c r="N1981" s="8"/>
      <c r="O1981" s="6"/>
      <c r="P1981" s="6"/>
    </row>
    <row r="1982" spans="14:16" x14ac:dyDescent="0.25">
      <c r="N1982" s="8"/>
      <c r="O1982" s="6"/>
      <c r="P1982" s="6"/>
    </row>
    <row r="1983" spans="14:16" x14ac:dyDescent="0.25">
      <c r="N1983" s="8"/>
      <c r="O1983" s="6"/>
      <c r="P1983" s="6"/>
    </row>
    <row r="1984" spans="14:16" x14ac:dyDescent="0.25">
      <c r="N1984" s="8"/>
      <c r="O1984" s="6"/>
      <c r="P1984" s="6"/>
    </row>
    <row r="1985" spans="14:16" x14ac:dyDescent="0.25">
      <c r="N1985" s="8"/>
      <c r="O1985" s="6"/>
      <c r="P1985" s="6"/>
    </row>
    <row r="1986" spans="14:16" x14ac:dyDescent="0.25">
      <c r="N1986" s="8"/>
      <c r="O1986" s="6"/>
      <c r="P1986" s="6"/>
    </row>
    <row r="1987" spans="14:16" x14ac:dyDescent="0.25">
      <c r="N1987" s="8"/>
      <c r="O1987" s="6"/>
      <c r="P1987" s="6"/>
    </row>
    <row r="1988" spans="14:16" x14ac:dyDescent="0.25">
      <c r="N1988" s="8"/>
      <c r="O1988" s="6"/>
      <c r="P1988" s="6"/>
    </row>
    <row r="1989" spans="14:16" x14ac:dyDescent="0.25">
      <c r="N1989" s="8"/>
      <c r="O1989" s="6"/>
      <c r="P1989" s="6"/>
    </row>
    <row r="1990" spans="14:16" x14ac:dyDescent="0.25">
      <c r="N1990" s="8"/>
      <c r="O1990" s="6"/>
      <c r="P1990" s="6"/>
    </row>
    <row r="1991" spans="14:16" x14ac:dyDescent="0.25">
      <c r="N1991" s="8"/>
      <c r="O1991" s="6"/>
      <c r="P1991" s="6"/>
    </row>
    <row r="1992" spans="14:16" x14ac:dyDescent="0.25">
      <c r="N1992" s="8"/>
      <c r="O1992" s="6"/>
      <c r="P1992" s="6"/>
    </row>
    <row r="1993" spans="14:16" x14ac:dyDescent="0.25">
      <c r="N1993" s="8"/>
      <c r="O1993" s="6"/>
      <c r="P1993" s="6"/>
    </row>
    <row r="1994" spans="14:16" x14ac:dyDescent="0.25">
      <c r="N1994" s="8"/>
      <c r="O1994" s="6"/>
      <c r="P1994" s="6"/>
    </row>
    <row r="1995" spans="14:16" x14ac:dyDescent="0.25">
      <c r="N1995" s="8"/>
      <c r="O1995" s="6"/>
      <c r="P1995" s="6"/>
    </row>
    <row r="1996" spans="14:16" x14ac:dyDescent="0.25">
      <c r="N1996" s="8"/>
      <c r="O1996" s="6"/>
      <c r="P1996" s="6"/>
    </row>
    <row r="1997" spans="14:16" x14ac:dyDescent="0.25">
      <c r="N1997" s="8"/>
      <c r="O1997" s="6"/>
      <c r="P1997" s="6"/>
    </row>
    <row r="1998" spans="14:16" x14ac:dyDescent="0.25">
      <c r="N1998" s="8"/>
      <c r="O1998" s="6"/>
      <c r="P1998" s="6"/>
    </row>
    <row r="1999" spans="14:16" x14ac:dyDescent="0.25">
      <c r="N1999" s="8"/>
      <c r="O1999" s="6"/>
      <c r="P1999" s="6"/>
    </row>
    <row r="2000" spans="14:16" x14ac:dyDescent="0.25">
      <c r="N2000" s="8"/>
      <c r="O2000" s="6"/>
      <c r="P2000" s="6"/>
    </row>
    <row r="2001" spans="14:16" x14ac:dyDescent="0.25">
      <c r="N2001" s="8"/>
      <c r="O2001" s="6"/>
      <c r="P2001" s="6"/>
    </row>
    <row r="2002" spans="14:16" x14ac:dyDescent="0.25">
      <c r="N2002" s="8"/>
      <c r="O2002" s="6"/>
      <c r="P2002" s="6"/>
    </row>
    <row r="2003" spans="14:16" x14ac:dyDescent="0.25">
      <c r="N2003" s="8"/>
      <c r="O2003" s="6"/>
      <c r="P2003" s="6"/>
    </row>
    <row r="2004" spans="14:16" x14ac:dyDescent="0.25">
      <c r="N2004" s="8"/>
      <c r="O2004" s="6"/>
      <c r="P2004" s="6"/>
    </row>
    <row r="2005" spans="14:16" x14ac:dyDescent="0.25">
      <c r="N2005" s="8"/>
      <c r="O2005" s="6"/>
      <c r="P2005" s="6"/>
    </row>
    <row r="2006" spans="14:16" x14ac:dyDescent="0.25">
      <c r="N2006" s="8"/>
      <c r="O2006" s="6"/>
      <c r="P2006" s="6"/>
    </row>
    <row r="2007" spans="14:16" x14ac:dyDescent="0.25">
      <c r="N2007" s="8"/>
      <c r="O2007" s="6"/>
      <c r="P2007" s="6"/>
    </row>
    <row r="2008" spans="14:16" x14ac:dyDescent="0.25">
      <c r="N2008" s="8"/>
      <c r="O2008" s="6"/>
      <c r="P2008" s="6"/>
    </row>
    <row r="2009" spans="14:16" x14ac:dyDescent="0.25">
      <c r="N2009" s="8"/>
      <c r="O2009" s="6"/>
      <c r="P2009" s="6"/>
    </row>
    <row r="2010" spans="14:16" x14ac:dyDescent="0.25">
      <c r="N2010" s="8"/>
      <c r="O2010" s="6"/>
      <c r="P2010" s="6"/>
    </row>
    <row r="2011" spans="14:16" x14ac:dyDescent="0.25">
      <c r="N2011" s="8"/>
      <c r="O2011" s="6"/>
      <c r="P2011" s="6"/>
    </row>
    <row r="2012" spans="14:16" x14ac:dyDescent="0.25">
      <c r="N2012" s="8"/>
      <c r="O2012" s="6"/>
      <c r="P2012" s="6"/>
    </row>
    <row r="2013" spans="14:16" x14ac:dyDescent="0.25">
      <c r="N2013" s="8"/>
      <c r="O2013" s="6"/>
      <c r="P2013" s="6"/>
    </row>
    <row r="2014" spans="14:16" x14ac:dyDescent="0.25">
      <c r="N2014" s="8"/>
      <c r="O2014" s="6"/>
      <c r="P2014" s="6"/>
    </row>
    <row r="2015" spans="14:16" x14ac:dyDescent="0.25">
      <c r="N2015" s="8"/>
      <c r="O2015" s="6"/>
      <c r="P2015" s="6"/>
    </row>
    <row r="2016" spans="14:16" x14ac:dyDescent="0.25">
      <c r="N2016" s="8"/>
      <c r="O2016" s="6"/>
      <c r="P2016" s="6"/>
    </row>
    <row r="2017" spans="14:16" x14ac:dyDescent="0.25">
      <c r="N2017" s="8"/>
      <c r="O2017" s="6"/>
      <c r="P2017" s="6"/>
    </row>
    <row r="2018" spans="14:16" x14ac:dyDescent="0.25">
      <c r="N2018" s="8"/>
      <c r="O2018" s="6"/>
      <c r="P2018" s="6"/>
    </row>
    <row r="2019" spans="14:16" x14ac:dyDescent="0.25">
      <c r="N2019" s="8"/>
      <c r="O2019" s="6"/>
      <c r="P2019" s="6"/>
    </row>
    <row r="2020" spans="14:16" x14ac:dyDescent="0.25">
      <c r="N2020" s="8"/>
      <c r="O2020" s="6"/>
      <c r="P2020" s="6"/>
    </row>
    <row r="2021" spans="14:16" x14ac:dyDescent="0.25">
      <c r="N2021" s="8"/>
      <c r="O2021" s="6"/>
      <c r="P2021" s="6"/>
    </row>
    <row r="2022" spans="14:16" x14ac:dyDescent="0.25">
      <c r="N2022" s="8"/>
      <c r="O2022" s="6"/>
      <c r="P2022" s="6"/>
    </row>
    <row r="2023" spans="14:16" x14ac:dyDescent="0.25">
      <c r="N2023" s="8"/>
      <c r="O2023" s="6"/>
      <c r="P2023" s="6"/>
    </row>
    <row r="2024" spans="14:16" x14ac:dyDescent="0.25">
      <c r="N2024" s="8"/>
      <c r="O2024" s="6"/>
      <c r="P2024" s="6"/>
    </row>
    <row r="2025" spans="14:16" x14ac:dyDescent="0.25">
      <c r="N2025" s="8"/>
      <c r="O2025" s="6"/>
      <c r="P2025" s="6"/>
    </row>
    <row r="2026" spans="14:16" x14ac:dyDescent="0.25">
      <c r="N2026" s="8"/>
      <c r="O2026" s="6"/>
      <c r="P2026" s="6"/>
    </row>
    <row r="2027" spans="14:16" x14ac:dyDescent="0.25">
      <c r="N2027" s="8"/>
      <c r="O2027" s="6"/>
      <c r="P2027" s="6"/>
    </row>
    <row r="2028" spans="14:16" x14ac:dyDescent="0.25">
      <c r="N2028" s="8"/>
      <c r="O2028" s="6"/>
      <c r="P2028" s="6"/>
    </row>
    <row r="2029" spans="14:16" x14ac:dyDescent="0.25">
      <c r="N2029" s="8"/>
      <c r="O2029" s="6"/>
      <c r="P2029" s="6"/>
    </row>
    <row r="2030" spans="14:16" x14ac:dyDescent="0.25">
      <c r="N2030" s="8"/>
      <c r="O2030" s="6"/>
      <c r="P2030" s="6"/>
    </row>
    <row r="2031" spans="14:16" x14ac:dyDescent="0.25">
      <c r="N2031" s="8"/>
      <c r="O2031" s="6"/>
      <c r="P2031" s="6"/>
    </row>
    <row r="2032" spans="14:16" x14ac:dyDescent="0.25">
      <c r="N2032" s="8"/>
      <c r="O2032" s="6"/>
      <c r="P2032" s="6"/>
    </row>
    <row r="2033" spans="14:16" x14ac:dyDescent="0.25">
      <c r="N2033" s="8"/>
      <c r="O2033" s="6"/>
      <c r="P2033" s="6"/>
    </row>
    <row r="2034" spans="14:16" x14ac:dyDescent="0.25">
      <c r="N2034" s="8"/>
      <c r="O2034" s="6"/>
      <c r="P2034" s="6"/>
    </row>
    <row r="2035" spans="14:16" x14ac:dyDescent="0.25">
      <c r="N2035" s="8"/>
      <c r="O2035" s="6"/>
      <c r="P2035" s="6"/>
    </row>
    <row r="2036" spans="14:16" x14ac:dyDescent="0.25">
      <c r="N2036" s="8"/>
      <c r="O2036" s="6"/>
      <c r="P2036" s="6"/>
    </row>
    <row r="2037" spans="14:16" x14ac:dyDescent="0.25">
      <c r="N2037" s="8"/>
      <c r="O2037" s="6"/>
      <c r="P2037" s="6"/>
    </row>
    <row r="2038" spans="14:16" x14ac:dyDescent="0.25">
      <c r="N2038" s="8"/>
      <c r="O2038" s="6"/>
      <c r="P2038" s="6"/>
    </row>
    <row r="2039" spans="14:16" x14ac:dyDescent="0.25">
      <c r="N2039" s="8"/>
      <c r="O2039" s="6"/>
      <c r="P2039" s="6"/>
    </row>
    <row r="2040" spans="14:16" x14ac:dyDescent="0.25">
      <c r="N2040" s="8"/>
      <c r="O2040" s="6"/>
      <c r="P2040" s="6"/>
    </row>
    <row r="2041" spans="14:16" x14ac:dyDescent="0.25">
      <c r="N2041" s="8"/>
      <c r="O2041" s="6"/>
      <c r="P2041" s="6"/>
    </row>
    <row r="2042" spans="14:16" x14ac:dyDescent="0.25">
      <c r="N2042" s="8"/>
      <c r="O2042" s="6"/>
      <c r="P2042" s="6"/>
    </row>
    <row r="2043" spans="14:16" x14ac:dyDescent="0.25">
      <c r="N2043" s="8"/>
      <c r="O2043" s="6"/>
      <c r="P2043" s="6"/>
    </row>
    <row r="2044" spans="14:16" x14ac:dyDescent="0.25">
      <c r="N2044" s="8"/>
      <c r="O2044" s="6"/>
      <c r="P2044" s="6"/>
    </row>
    <row r="2045" spans="14:16" x14ac:dyDescent="0.25">
      <c r="N2045" s="8"/>
      <c r="O2045" s="6"/>
      <c r="P2045" s="6"/>
    </row>
    <row r="2046" spans="14:16" x14ac:dyDescent="0.25">
      <c r="N2046" s="8"/>
      <c r="O2046" s="6"/>
      <c r="P2046" s="6"/>
    </row>
    <row r="2047" spans="14:16" x14ac:dyDescent="0.25">
      <c r="N2047" s="8"/>
      <c r="O2047" s="6"/>
      <c r="P2047" s="6"/>
    </row>
    <row r="2048" spans="14:16" x14ac:dyDescent="0.25">
      <c r="N2048" s="8"/>
      <c r="O2048" s="6"/>
      <c r="P2048" s="6"/>
    </row>
    <row r="2049" spans="14:16" x14ac:dyDescent="0.25">
      <c r="N2049" s="8"/>
      <c r="O2049" s="6"/>
      <c r="P2049" s="6"/>
    </row>
    <row r="2050" spans="14:16" x14ac:dyDescent="0.25">
      <c r="N2050" s="8"/>
      <c r="O2050" s="6"/>
      <c r="P2050" s="6"/>
    </row>
    <row r="2051" spans="14:16" x14ac:dyDescent="0.25">
      <c r="N2051" s="8"/>
      <c r="O2051" s="6"/>
      <c r="P2051" s="6"/>
    </row>
    <row r="2052" spans="14:16" x14ac:dyDescent="0.25">
      <c r="N2052" s="8"/>
      <c r="O2052" s="6"/>
      <c r="P2052" s="6"/>
    </row>
    <row r="2053" spans="14:16" x14ac:dyDescent="0.25">
      <c r="N2053" s="8"/>
      <c r="O2053" s="6"/>
      <c r="P2053" s="6"/>
    </row>
    <row r="2054" spans="14:16" x14ac:dyDescent="0.25">
      <c r="N2054" s="8"/>
      <c r="O2054" s="6"/>
      <c r="P2054" s="6"/>
    </row>
    <row r="2055" spans="14:16" x14ac:dyDescent="0.25">
      <c r="N2055" s="8"/>
      <c r="O2055" s="6"/>
      <c r="P2055" s="6"/>
    </row>
    <row r="2056" spans="14:16" x14ac:dyDescent="0.25">
      <c r="N2056" s="8"/>
      <c r="O2056" s="6"/>
      <c r="P2056" s="6"/>
    </row>
    <row r="2057" spans="14:16" x14ac:dyDescent="0.25">
      <c r="N2057" s="8"/>
      <c r="O2057" s="6"/>
      <c r="P2057" s="6"/>
    </row>
    <row r="2058" spans="14:16" x14ac:dyDescent="0.25">
      <c r="N2058" s="8"/>
      <c r="O2058" s="6"/>
      <c r="P2058" s="6"/>
    </row>
    <row r="2059" spans="14:16" x14ac:dyDescent="0.25">
      <c r="N2059" s="8"/>
      <c r="O2059" s="6"/>
      <c r="P2059" s="6"/>
    </row>
    <row r="2060" spans="14:16" x14ac:dyDescent="0.25">
      <c r="N2060" s="8"/>
      <c r="O2060" s="6"/>
      <c r="P2060" s="6"/>
    </row>
    <row r="2061" spans="14:16" x14ac:dyDescent="0.25">
      <c r="N2061" s="8"/>
      <c r="O2061" s="6"/>
      <c r="P2061" s="6"/>
    </row>
    <row r="2062" spans="14:16" x14ac:dyDescent="0.25">
      <c r="N2062" s="8"/>
      <c r="O2062" s="6"/>
      <c r="P2062" s="6"/>
    </row>
    <row r="2063" spans="14:16" x14ac:dyDescent="0.25">
      <c r="N2063" s="8"/>
      <c r="O2063" s="6"/>
      <c r="P2063" s="6"/>
    </row>
    <row r="2064" spans="14:16" x14ac:dyDescent="0.25">
      <c r="N2064" s="8"/>
      <c r="O2064" s="6"/>
      <c r="P2064" s="6"/>
    </row>
    <row r="2065" spans="14:16" x14ac:dyDescent="0.25">
      <c r="N2065" s="8"/>
      <c r="O2065" s="6"/>
      <c r="P2065" s="6"/>
    </row>
    <row r="2066" spans="14:16" x14ac:dyDescent="0.25">
      <c r="N2066" s="8"/>
      <c r="O2066" s="6"/>
      <c r="P2066" s="6"/>
    </row>
    <row r="2067" spans="14:16" x14ac:dyDescent="0.25">
      <c r="N2067" s="8"/>
      <c r="O2067" s="6"/>
      <c r="P2067" s="6"/>
    </row>
    <row r="2068" spans="14:16" x14ac:dyDescent="0.25">
      <c r="N2068" s="8"/>
      <c r="O2068" s="6"/>
      <c r="P2068" s="6"/>
    </row>
    <row r="2069" spans="14:16" x14ac:dyDescent="0.25">
      <c r="N2069" s="8"/>
      <c r="O2069" s="6"/>
      <c r="P2069" s="6"/>
    </row>
    <row r="2070" spans="14:16" x14ac:dyDescent="0.25">
      <c r="N2070" s="8"/>
      <c r="O2070" s="6"/>
      <c r="P2070" s="6"/>
    </row>
    <row r="2071" spans="14:16" x14ac:dyDescent="0.25">
      <c r="N2071" s="8"/>
      <c r="O2071" s="6"/>
      <c r="P2071" s="6"/>
    </row>
    <row r="2072" spans="14:16" x14ac:dyDescent="0.25">
      <c r="N2072" s="8"/>
      <c r="O2072" s="6"/>
      <c r="P2072" s="6"/>
    </row>
    <row r="2073" spans="14:16" x14ac:dyDescent="0.25">
      <c r="N2073" s="8"/>
      <c r="O2073" s="6"/>
      <c r="P2073" s="6"/>
    </row>
    <row r="2074" spans="14:16" x14ac:dyDescent="0.25">
      <c r="N2074" s="8"/>
      <c r="O2074" s="6"/>
      <c r="P2074" s="6"/>
    </row>
    <row r="2075" spans="14:16" x14ac:dyDescent="0.25">
      <c r="N2075" s="8"/>
      <c r="O2075" s="6"/>
      <c r="P2075" s="6"/>
    </row>
    <row r="2076" spans="14:16" x14ac:dyDescent="0.25">
      <c r="N2076" s="8"/>
      <c r="O2076" s="6"/>
      <c r="P2076" s="6"/>
    </row>
    <row r="2077" spans="14:16" x14ac:dyDescent="0.25">
      <c r="N2077" s="8"/>
      <c r="O2077" s="6"/>
      <c r="P2077" s="6"/>
    </row>
    <row r="2078" spans="14:16" x14ac:dyDescent="0.25">
      <c r="N2078" s="8"/>
      <c r="O2078" s="6"/>
      <c r="P2078" s="6"/>
    </row>
    <row r="2079" spans="14:16" x14ac:dyDescent="0.25">
      <c r="N2079" s="8"/>
      <c r="O2079" s="6"/>
      <c r="P2079" s="6"/>
    </row>
    <row r="2080" spans="14:16" x14ac:dyDescent="0.25">
      <c r="N2080" s="8"/>
      <c r="O2080" s="6"/>
      <c r="P2080" s="6"/>
    </row>
    <row r="2081" spans="14:16" x14ac:dyDescent="0.25">
      <c r="N2081" s="8"/>
      <c r="O2081" s="6"/>
      <c r="P2081" s="6"/>
    </row>
    <row r="2082" spans="14:16" x14ac:dyDescent="0.25">
      <c r="N2082" s="8"/>
      <c r="O2082" s="6"/>
      <c r="P2082" s="6"/>
    </row>
    <row r="2083" spans="14:16" x14ac:dyDescent="0.25">
      <c r="N2083" s="8"/>
      <c r="O2083" s="6"/>
      <c r="P2083" s="6"/>
    </row>
    <row r="2084" spans="14:16" x14ac:dyDescent="0.25">
      <c r="N2084" s="8"/>
      <c r="O2084" s="6"/>
      <c r="P2084" s="6"/>
    </row>
    <row r="2085" spans="14:16" x14ac:dyDescent="0.25">
      <c r="N2085" s="8"/>
      <c r="O2085" s="6"/>
      <c r="P2085" s="6"/>
    </row>
    <row r="2086" spans="14:16" x14ac:dyDescent="0.25">
      <c r="N2086" s="8"/>
      <c r="O2086" s="6"/>
      <c r="P2086" s="6"/>
    </row>
    <row r="2087" spans="14:16" x14ac:dyDescent="0.25">
      <c r="N2087" s="8"/>
      <c r="O2087" s="6"/>
      <c r="P2087" s="6"/>
    </row>
    <row r="2088" spans="14:16" x14ac:dyDescent="0.25">
      <c r="N2088" s="8"/>
      <c r="O2088" s="6"/>
      <c r="P2088" s="6"/>
    </row>
    <row r="2089" spans="14:16" x14ac:dyDescent="0.25">
      <c r="N2089" s="8"/>
      <c r="O2089" s="6"/>
      <c r="P2089" s="6"/>
    </row>
    <row r="2090" spans="14:16" x14ac:dyDescent="0.25">
      <c r="N2090" s="8"/>
      <c r="O2090" s="6"/>
      <c r="P2090" s="6"/>
    </row>
    <row r="2091" spans="14:16" x14ac:dyDescent="0.25">
      <c r="N2091" s="8"/>
      <c r="O2091" s="6"/>
      <c r="P2091" s="6"/>
    </row>
    <row r="2092" spans="14:16" x14ac:dyDescent="0.25">
      <c r="N2092" s="8"/>
      <c r="O2092" s="6"/>
      <c r="P2092" s="6"/>
    </row>
    <row r="2093" spans="14:16" x14ac:dyDescent="0.25">
      <c r="N2093" s="8"/>
      <c r="O2093" s="6"/>
      <c r="P2093" s="6"/>
    </row>
    <row r="2094" spans="14:16" x14ac:dyDescent="0.25">
      <c r="N2094" s="8"/>
      <c r="O2094" s="6"/>
      <c r="P2094" s="6"/>
    </row>
    <row r="2095" spans="14:16" x14ac:dyDescent="0.25">
      <c r="N2095" s="8"/>
      <c r="O2095" s="6"/>
      <c r="P2095" s="6"/>
    </row>
    <row r="2096" spans="14:16" x14ac:dyDescent="0.25">
      <c r="N2096" s="8"/>
      <c r="O2096" s="6"/>
      <c r="P2096" s="6"/>
    </row>
    <row r="2097" spans="14:16" x14ac:dyDescent="0.25">
      <c r="N2097" s="8"/>
      <c r="O2097" s="6"/>
      <c r="P2097" s="6"/>
    </row>
    <row r="2098" spans="14:16" x14ac:dyDescent="0.25">
      <c r="N2098" s="8"/>
      <c r="O2098" s="6"/>
      <c r="P2098" s="6"/>
    </row>
    <row r="2099" spans="14:16" x14ac:dyDescent="0.25">
      <c r="N2099" s="8"/>
      <c r="O2099" s="6"/>
      <c r="P2099" s="6"/>
    </row>
    <row r="2100" spans="14:16" x14ac:dyDescent="0.25">
      <c r="N2100" s="8"/>
      <c r="O2100" s="6"/>
      <c r="P2100" s="6"/>
    </row>
    <row r="2101" spans="14:16" x14ac:dyDescent="0.25">
      <c r="N2101" s="8"/>
      <c r="O2101" s="6"/>
      <c r="P2101" s="6"/>
    </row>
    <row r="2102" spans="14:16" x14ac:dyDescent="0.25">
      <c r="N2102" s="8"/>
      <c r="O2102" s="6"/>
      <c r="P2102" s="6"/>
    </row>
    <row r="2103" spans="14:16" x14ac:dyDescent="0.25">
      <c r="N2103" s="8"/>
      <c r="O2103" s="6"/>
      <c r="P2103" s="6"/>
    </row>
    <row r="2104" spans="14:16" x14ac:dyDescent="0.25">
      <c r="N2104" s="8"/>
      <c r="O2104" s="6"/>
      <c r="P2104" s="6"/>
    </row>
    <row r="2105" spans="14:16" x14ac:dyDescent="0.25">
      <c r="N2105" s="8"/>
      <c r="O2105" s="6"/>
      <c r="P2105" s="6"/>
    </row>
    <row r="2106" spans="14:16" x14ac:dyDescent="0.25">
      <c r="N2106" s="8"/>
      <c r="O2106" s="6"/>
      <c r="P2106" s="6"/>
    </row>
    <row r="2107" spans="14:16" x14ac:dyDescent="0.25">
      <c r="N2107" s="8"/>
      <c r="O2107" s="6"/>
      <c r="P2107" s="6"/>
    </row>
    <row r="2108" spans="14:16" x14ac:dyDescent="0.25">
      <c r="N2108" s="8"/>
      <c r="O2108" s="6"/>
      <c r="P2108" s="6"/>
    </row>
    <row r="2109" spans="14:16" x14ac:dyDescent="0.25">
      <c r="N2109" s="8"/>
      <c r="O2109" s="6"/>
      <c r="P2109" s="6"/>
    </row>
    <row r="2110" spans="14:16" x14ac:dyDescent="0.25">
      <c r="N2110" s="8"/>
      <c r="O2110" s="6"/>
      <c r="P2110" s="6"/>
    </row>
    <row r="2111" spans="14:16" x14ac:dyDescent="0.25">
      <c r="N2111" s="8"/>
      <c r="O2111" s="6"/>
      <c r="P2111" s="6"/>
    </row>
    <row r="2112" spans="14:16" x14ac:dyDescent="0.25">
      <c r="N2112" s="8"/>
      <c r="O2112" s="6"/>
      <c r="P2112" s="6"/>
    </row>
    <row r="2113" spans="14:16" x14ac:dyDescent="0.25">
      <c r="N2113" s="8"/>
      <c r="O2113" s="6"/>
      <c r="P2113" s="6"/>
    </row>
    <row r="2114" spans="14:16" x14ac:dyDescent="0.25">
      <c r="N2114" s="8"/>
      <c r="O2114" s="6"/>
      <c r="P2114" s="6"/>
    </row>
    <row r="2115" spans="14:16" x14ac:dyDescent="0.25">
      <c r="N2115" s="8"/>
      <c r="O2115" s="6"/>
      <c r="P2115" s="6"/>
    </row>
    <row r="2116" spans="14:16" x14ac:dyDescent="0.25">
      <c r="N2116" s="8"/>
      <c r="O2116" s="6"/>
      <c r="P2116" s="6"/>
    </row>
    <row r="2117" spans="14:16" x14ac:dyDescent="0.25">
      <c r="N2117" s="8"/>
      <c r="O2117" s="6"/>
      <c r="P2117" s="6"/>
    </row>
    <row r="2118" spans="14:16" x14ac:dyDescent="0.25">
      <c r="N2118" s="8"/>
      <c r="O2118" s="6"/>
      <c r="P2118" s="6"/>
    </row>
    <row r="2119" spans="14:16" x14ac:dyDescent="0.25">
      <c r="N2119" s="8"/>
      <c r="O2119" s="6"/>
      <c r="P2119" s="6"/>
    </row>
    <row r="2120" spans="14:16" x14ac:dyDescent="0.25">
      <c r="N2120" s="8"/>
      <c r="O2120" s="6"/>
      <c r="P2120" s="6"/>
    </row>
    <row r="2121" spans="14:16" x14ac:dyDescent="0.25">
      <c r="N2121" s="8"/>
      <c r="O2121" s="6"/>
      <c r="P2121" s="6"/>
    </row>
    <row r="2122" spans="14:16" x14ac:dyDescent="0.25">
      <c r="N2122" s="8"/>
      <c r="O2122" s="6"/>
      <c r="P2122" s="6"/>
    </row>
    <row r="2123" spans="14:16" x14ac:dyDescent="0.25">
      <c r="N2123" s="8"/>
      <c r="O2123" s="6"/>
      <c r="P2123" s="6"/>
    </row>
    <row r="2124" spans="14:16" x14ac:dyDescent="0.25">
      <c r="N2124" s="8"/>
      <c r="O2124" s="6"/>
      <c r="P2124" s="6"/>
    </row>
    <row r="2125" spans="14:16" x14ac:dyDescent="0.25">
      <c r="N2125" s="8"/>
      <c r="O2125" s="6"/>
      <c r="P2125" s="6"/>
    </row>
    <row r="2126" spans="14:16" x14ac:dyDescent="0.25">
      <c r="N2126" s="8"/>
      <c r="O2126" s="6"/>
      <c r="P2126" s="6"/>
    </row>
    <row r="2127" spans="14:16" x14ac:dyDescent="0.25">
      <c r="N2127" s="8"/>
      <c r="O2127" s="6"/>
      <c r="P2127" s="6"/>
    </row>
    <row r="2128" spans="14:16" x14ac:dyDescent="0.25">
      <c r="N2128" s="8"/>
      <c r="O2128" s="6"/>
      <c r="P2128" s="6"/>
    </row>
    <row r="2129" spans="14:16" x14ac:dyDescent="0.25">
      <c r="N2129" s="8"/>
      <c r="O2129" s="6"/>
      <c r="P2129" s="6"/>
    </row>
    <row r="2130" spans="14:16" x14ac:dyDescent="0.25">
      <c r="N2130" s="8"/>
      <c r="O2130" s="6"/>
      <c r="P2130" s="6"/>
    </row>
    <row r="2131" spans="14:16" x14ac:dyDescent="0.25">
      <c r="N2131" s="8"/>
      <c r="O2131" s="6"/>
      <c r="P2131" s="6"/>
    </row>
    <row r="2132" spans="14:16" x14ac:dyDescent="0.25">
      <c r="N2132" s="8"/>
      <c r="O2132" s="6"/>
      <c r="P2132" s="6"/>
    </row>
    <row r="2133" spans="14:16" x14ac:dyDescent="0.25">
      <c r="N2133" s="8"/>
      <c r="O2133" s="6"/>
      <c r="P2133" s="6"/>
    </row>
    <row r="2134" spans="14:16" x14ac:dyDescent="0.25">
      <c r="N2134" s="8"/>
      <c r="O2134" s="6"/>
      <c r="P2134" s="6"/>
    </row>
    <row r="2135" spans="14:16" x14ac:dyDescent="0.25">
      <c r="N2135" s="8"/>
      <c r="O2135" s="6"/>
      <c r="P2135" s="6"/>
    </row>
    <row r="2136" spans="14:16" x14ac:dyDescent="0.25">
      <c r="N2136" s="8"/>
      <c r="O2136" s="6"/>
      <c r="P2136" s="6"/>
    </row>
    <row r="2137" spans="14:16" x14ac:dyDescent="0.25">
      <c r="N2137" s="8"/>
      <c r="O2137" s="6"/>
      <c r="P2137" s="6"/>
    </row>
    <row r="2138" spans="14:16" x14ac:dyDescent="0.25">
      <c r="N2138" s="8"/>
      <c r="O2138" s="6"/>
      <c r="P2138" s="6"/>
    </row>
    <row r="2139" spans="14:16" x14ac:dyDescent="0.25">
      <c r="N2139" s="8"/>
      <c r="O2139" s="6"/>
      <c r="P2139" s="6"/>
    </row>
    <row r="2140" spans="14:16" x14ac:dyDescent="0.25">
      <c r="N2140" s="8"/>
      <c r="O2140" s="6"/>
      <c r="P2140" s="6"/>
    </row>
    <row r="2141" spans="14:16" x14ac:dyDescent="0.25">
      <c r="N2141" s="8"/>
      <c r="O2141" s="6"/>
      <c r="P2141" s="6"/>
    </row>
    <row r="2142" spans="14:16" x14ac:dyDescent="0.25">
      <c r="N2142" s="8"/>
      <c r="O2142" s="6"/>
      <c r="P2142" s="6"/>
    </row>
    <row r="2143" spans="14:16" x14ac:dyDescent="0.25">
      <c r="N2143" s="8"/>
      <c r="O2143" s="6"/>
      <c r="P2143" s="6"/>
    </row>
    <row r="2144" spans="14:16" x14ac:dyDescent="0.25">
      <c r="N2144" s="8"/>
      <c r="O2144" s="6"/>
      <c r="P2144" s="6"/>
    </row>
    <row r="2145" spans="14:16" x14ac:dyDescent="0.25">
      <c r="N2145" s="8"/>
      <c r="O2145" s="6"/>
      <c r="P2145" s="6"/>
    </row>
    <row r="2146" spans="14:16" x14ac:dyDescent="0.25">
      <c r="N2146" s="8"/>
      <c r="O2146" s="6"/>
      <c r="P2146" s="6"/>
    </row>
    <row r="2147" spans="14:16" x14ac:dyDescent="0.25">
      <c r="N2147" s="8"/>
      <c r="O2147" s="6"/>
      <c r="P2147" s="6"/>
    </row>
    <row r="2148" spans="14:16" x14ac:dyDescent="0.25">
      <c r="N2148" s="8"/>
      <c r="O2148" s="6"/>
      <c r="P2148" s="6"/>
    </row>
    <row r="2149" spans="14:16" x14ac:dyDescent="0.25">
      <c r="N2149" s="8"/>
      <c r="O2149" s="6"/>
      <c r="P2149" s="6"/>
    </row>
    <row r="2150" spans="14:16" x14ac:dyDescent="0.25">
      <c r="N2150" s="8"/>
      <c r="O2150" s="6"/>
      <c r="P2150" s="6"/>
    </row>
    <row r="2151" spans="14:16" x14ac:dyDescent="0.25">
      <c r="N2151" s="8"/>
      <c r="O2151" s="6"/>
      <c r="P2151" s="6"/>
    </row>
    <row r="2152" spans="14:16" x14ac:dyDescent="0.25">
      <c r="N2152" s="8"/>
      <c r="O2152" s="6"/>
      <c r="P2152" s="6"/>
    </row>
    <row r="2153" spans="14:16" x14ac:dyDescent="0.25">
      <c r="N2153" s="8"/>
      <c r="O2153" s="6"/>
      <c r="P2153" s="6"/>
    </row>
    <row r="2154" spans="14:16" x14ac:dyDescent="0.25">
      <c r="N2154" s="8"/>
      <c r="O2154" s="6"/>
      <c r="P2154" s="6"/>
    </row>
    <row r="2155" spans="14:16" x14ac:dyDescent="0.25">
      <c r="N2155" s="8"/>
      <c r="O2155" s="6"/>
      <c r="P2155" s="6"/>
    </row>
    <row r="2156" spans="14:16" x14ac:dyDescent="0.25">
      <c r="N2156" s="8"/>
      <c r="O2156" s="6"/>
      <c r="P2156" s="6"/>
    </row>
    <row r="2157" spans="14:16" x14ac:dyDescent="0.25">
      <c r="N2157" s="8"/>
      <c r="O2157" s="6"/>
      <c r="P2157" s="6"/>
    </row>
    <row r="2158" spans="14:16" x14ac:dyDescent="0.25">
      <c r="N2158" s="8"/>
      <c r="O2158" s="6"/>
      <c r="P2158" s="6"/>
    </row>
    <row r="2159" spans="14:16" x14ac:dyDescent="0.25">
      <c r="N2159" s="8"/>
      <c r="O2159" s="6"/>
      <c r="P2159" s="6"/>
    </row>
    <row r="2160" spans="14:16" x14ac:dyDescent="0.25">
      <c r="N2160" s="8"/>
      <c r="O2160" s="6"/>
      <c r="P2160" s="6"/>
    </row>
    <row r="2161" spans="14:16" x14ac:dyDescent="0.25">
      <c r="N2161" s="8"/>
      <c r="O2161" s="6"/>
      <c r="P2161" s="6"/>
    </row>
    <row r="2162" spans="14:16" x14ac:dyDescent="0.25">
      <c r="N2162" s="8"/>
      <c r="O2162" s="6"/>
      <c r="P2162" s="6"/>
    </row>
    <row r="2163" spans="14:16" x14ac:dyDescent="0.25">
      <c r="N2163" s="8"/>
      <c r="O2163" s="6"/>
      <c r="P2163" s="6"/>
    </row>
    <row r="2164" spans="14:16" x14ac:dyDescent="0.25">
      <c r="N2164" s="8"/>
      <c r="O2164" s="6"/>
      <c r="P2164" s="6"/>
    </row>
    <row r="2165" spans="14:16" x14ac:dyDescent="0.25">
      <c r="N2165" s="8"/>
      <c r="O2165" s="6"/>
      <c r="P2165" s="6"/>
    </row>
    <row r="2166" spans="14:16" x14ac:dyDescent="0.25">
      <c r="N2166" s="8"/>
      <c r="O2166" s="6"/>
      <c r="P2166" s="6"/>
    </row>
    <row r="2167" spans="14:16" x14ac:dyDescent="0.25">
      <c r="N2167" s="8"/>
      <c r="O2167" s="6"/>
      <c r="P2167" s="6"/>
    </row>
    <row r="2168" spans="14:16" x14ac:dyDescent="0.25">
      <c r="N2168" s="8"/>
      <c r="O2168" s="6"/>
      <c r="P2168" s="6"/>
    </row>
    <row r="2169" spans="14:16" x14ac:dyDescent="0.25">
      <c r="N2169" s="8"/>
      <c r="O2169" s="6"/>
      <c r="P2169" s="6"/>
    </row>
    <row r="2170" spans="14:16" x14ac:dyDescent="0.25">
      <c r="N2170" s="8"/>
      <c r="O2170" s="6"/>
      <c r="P2170" s="6"/>
    </row>
    <row r="2171" spans="14:16" x14ac:dyDescent="0.25">
      <c r="N2171" s="8"/>
      <c r="O2171" s="6"/>
      <c r="P2171" s="6"/>
    </row>
    <row r="2172" spans="14:16" x14ac:dyDescent="0.25">
      <c r="N2172" s="8"/>
      <c r="O2172" s="6"/>
      <c r="P2172" s="6"/>
    </row>
    <row r="2173" spans="14:16" x14ac:dyDescent="0.25">
      <c r="N2173" s="8"/>
      <c r="O2173" s="6"/>
      <c r="P2173" s="6"/>
    </row>
    <row r="2174" spans="14:16" x14ac:dyDescent="0.25">
      <c r="N2174" s="8"/>
      <c r="O2174" s="6"/>
      <c r="P2174" s="6"/>
    </row>
    <row r="2175" spans="14:16" x14ac:dyDescent="0.25">
      <c r="N2175" s="8"/>
      <c r="O2175" s="6"/>
      <c r="P2175" s="6"/>
    </row>
    <row r="2176" spans="14:16" x14ac:dyDescent="0.25">
      <c r="N2176" s="8"/>
      <c r="O2176" s="6"/>
      <c r="P2176" s="6"/>
    </row>
    <row r="2177" spans="14:16" x14ac:dyDescent="0.25">
      <c r="N2177" s="8"/>
      <c r="O2177" s="6"/>
      <c r="P2177" s="6"/>
    </row>
    <row r="2178" spans="14:16" x14ac:dyDescent="0.25">
      <c r="N2178" s="8"/>
      <c r="O2178" s="6"/>
      <c r="P2178" s="6"/>
    </row>
    <row r="2179" spans="14:16" x14ac:dyDescent="0.25">
      <c r="N2179" s="8"/>
      <c r="O2179" s="6"/>
      <c r="P2179" s="6"/>
    </row>
    <row r="2180" spans="14:16" x14ac:dyDescent="0.25">
      <c r="N2180" s="8"/>
      <c r="O2180" s="6"/>
      <c r="P2180" s="6"/>
    </row>
    <row r="2181" spans="14:16" x14ac:dyDescent="0.25">
      <c r="N2181" s="8"/>
      <c r="O2181" s="6"/>
      <c r="P2181" s="6"/>
    </row>
    <row r="2182" spans="14:16" x14ac:dyDescent="0.25">
      <c r="N2182" s="8"/>
      <c r="O2182" s="6"/>
      <c r="P2182" s="6"/>
    </row>
    <row r="2183" spans="14:16" x14ac:dyDescent="0.25">
      <c r="N2183" s="8"/>
      <c r="O2183" s="6"/>
      <c r="P2183" s="6"/>
    </row>
    <row r="2184" spans="14:16" x14ac:dyDescent="0.25">
      <c r="N2184" s="8"/>
      <c r="O2184" s="6"/>
      <c r="P2184" s="6"/>
    </row>
    <row r="2185" spans="14:16" x14ac:dyDescent="0.25">
      <c r="N2185" s="8"/>
      <c r="O2185" s="6"/>
      <c r="P2185" s="6"/>
    </row>
    <row r="2186" spans="14:16" x14ac:dyDescent="0.25">
      <c r="N2186" s="8"/>
      <c r="O2186" s="6"/>
      <c r="P2186" s="6"/>
    </row>
    <row r="2187" spans="14:16" x14ac:dyDescent="0.25">
      <c r="N2187" s="8"/>
      <c r="O2187" s="6"/>
      <c r="P2187" s="6"/>
    </row>
    <row r="2188" spans="14:16" x14ac:dyDescent="0.25">
      <c r="N2188" s="8"/>
      <c r="O2188" s="6"/>
      <c r="P2188" s="6"/>
    </row>
    <row r="2189" spans="14:16" x14ac:dyDescent="0.25">
      <c r="N2189" s="8"/>
      <c r="O2189" s="6"/>
      <c r="P2189" s="6"/>
    </row>
    <row r="2190" spans="14:16" x14ac:dyDescent="0.25">
      <c r="N2190" s="8"/>
      <c r="O2190" s="6"/>
      <c r="P2190" s="6"/>
    </row>
    <row r="2191" spans="14:16" x14ac:dyDescent="0.25">
      <c r="N2191" s="8"/>
      <c r="O2191" s="6"/>
      <c r="P2191" s="6"/>
    </row>
    <row r="2192" spans="14:16" x14ac:dyDescent="0.25">
      <c r="N2192" s="8"/>
      <c r="O2192" s="6"/>
      <c r="P2192" s="6"/>
    </row>
    <row r="2193" spans="14:16" x14ac:dyDescent="0.25">
      <c r="N2193" s="8"/>
      <c r="O2193" s="6"/>
      <c r="P2193" s="6"/>
    </row>
    <row r="2194" spans="14:16" x14ac:dyDescent="0.25">
      <c r="N2194" s="8"/>
      <c r="O2194" s="6"/>
      <c r="P2194" s="6"/>
    </row>
    <row r="2195" spans="14:16" x14ac:dyDescent="0.25">
      <c r="N2195" s="8"/>
      <c r="O2195" s="6"/>
      <c r="P2195" s="6"/>
    </row>
    <row r="2196" spans="14:16" x14ac:dyDescent="0.25">
      <c r="N2196" s="8"/>
      <c r="O2196" s="6"/>
      <c r="P2196" s="6"/>
    </row>
    <row r="2197" spans="14:16" x14ac:dyDescent="0.25">
      <c r="N2197" s="8"/>
      <c r="O2197" s="6"/>
      <c r="P2197" s="6"/>
    </row>
    <row r="2198" spans="14:16" x14ac:dyDescent="0.25">
      <c r="N2198" s="8"/>
      <c r="O2198" s="6"/>
      <c r="P2198" s="6"/>
    </row>
    <row r="2199" spans="14:16" x14ac:dyDescent="0.25">
      <c r="N2199" s="8"/>
      <c r="O2199" s="6"/>
      <c r="P2199" s="6"/>
    </row>
    <row r="2200" spans="14:16" x14ac:dyDescent="0.25">
      <c r="N2200" s="8"/>
      <c r="O2200" s="6"/>
      <c r="P2200" s="6"/>
    </row>
    <row r="2201" spans="14:16" x14ac:dyDescent="0.25">
      <c r="N2201" s="8"/>
      <c r="O2201" s="6"/>
      <c r="P2201" s="6"/>
    </row>
    <row r="2202" spans="14:16" x14ac:dyDescent="0.25">
      <c r="N2202" s="8"/>
      <c r="O2202" s="6"/>
      <c r="P2202" s="6"/>
    </row>
    <row r="2203" spans="14:16" x14ac:dyDescent="0.25">
      <c r="N2203" s="8"/>
      <c r="O2203" s="6"/>
      <c r="P2203" s="6"/>
    </row>
    <row r="2204" spans="14:16" x14ac:dyDescent="0.25">
      <c r="N2204" s="8"/>
      <c r="O2204" s="6"/>
      <c r="P2204" s="6"/>
    </row>
    <row r="2205" spans="14:16" x14ac:dyDescent="0.25">
      <c r="N2205" s="8"/>
      <c r="O2205" s="6"/>
      <c r="P2205" s="6"/>
    </row>
    <row r="2206" spans="14:16" x14ac:dyDescent="0.25">
      <c r="N2206" s="8"/>
      <c r="O2206" s="6"/>
      <c r="P2206" s="6"/>
    </row>
    <row r="2207" spans="14:16" x14ac:dyDescent="0.25">
      <c r="N2207" s="8"/>
      <c r="O2207" s="6"/>
      <c r="P2207" s="6"/>
    </row>
    <row r="2208" spans="14:16" x14ac:dyDescent="0.25">
      <c r="N2208" s="8"/>
      <c r="O2208" s="6"/>
      <c r="P2208" s="6"/>
    </row>
    <row r="2209" spans="14:16" x14ac:dyDescent="0.25">
      <c r="N2209" s="8"/>
      <c r="O2209" s="6"/>
      <c r="P2209" s="6"/>
    </row>
    <row r="2210" spans="14:16" x14ac:dyDescent="0.25">
      <c r="N2210" s="8"/>
      <c r="O2210" s="6"/>
      <c r="P2210" s="6"/>
    </row>
    <row r="2211" spans="14:16" x14ac:dyDescent="0.25">
      <c r="N2211" s="8"/>
      <c r="O2211" s="6"/>
      <c r="P2211" s="6"/>
    </row>
    <row r="2212" spans="14:16" x14ac:dyDescent="0.25">
      <c r="N2212" s="8"/>
      <c r="O2212" s="6"/>
      <c r="P2212" s="6"/>
    </row>
    <row r="2213" spans="14:16" x14ac:dyDescent="0.25">
      <c r="N2213" s="8"/>
      <c r="O2213" s="6"/>
      <c r="P2213" s="6"/>
    </row>
    <row r="2214" spans="14:16" x14ac:dyDescent="0.25">
      <c r="N2214" s="8"/>
      <c r="O2214" s="6"/>
      <c r="P2214" s="6"/>
    </row>
    <row r="2215" spans="14:16" x14ac:dyDescent="0.25">
      <c r="N2215" s="8"/>
      <c r="O2215" s="6"/>
      <c r="P2215" s="6"/>
    </row>
    <row r="2216" spans="14:16" x14ac:dyDescent="0.25">
      <c r="N2216" s="8"/>
      <c r="O2216" s="6"/>
      <c r="P2216" s="6"/>
    </row>
    <row r="2217" spans="14:16" x14ac:dyDescent="0.25">
      <c r="N2217" s="8"/>
      <c r="O2217" s="6"/>
      <c r="P2217" s="6"/>
    </row>
    <row r="2218" spans="14:16" x14ac:dyDescent="0.25">
      <c r="N2218" s="8"/>
      <c r="O2218" s="6"/>
      <c r="P2218" s="6"/>
    </row>
    <row r="2219" spans="14:16" x14ac:dyDescent="0.25">
      <c r="N2219" s="8"/>
      <c r="O2219" s="6"/>
      <c r="P2219" s="6"/>
    </row>
    <row r="2220" spans="14:16" x14ac:dyDescent="0.25">
      <c r="N2220" s="8"/>
      <c r="O2220" s="6"/>
      <c r="P2220" s="6"/>
    </row>
    <row r="2221" spans="14:16" x14ac:dyDescent="0.25">
      <c r="N2221" s="8"/>
      <c r="O2221" s="6"/>
      <c r="P2221" s="6"/>
    </row>
    <row r="2222" spans="14:16" x14ac:dyDescent="0.25">
      <c r="N2222" s="8"/>
      <c r="O2222" s="6"/>
      <c r="P2222" s="6"/>
    </row>
    <row r="2223" spans="14:16" x14ac:dyDescent="0.25">
      <c r="N2223" s="8"/>
      <c r="O2223" s="6"/>
      <c r="P2223" s="6"/>
    </row>
    <row r="2224" spans="14:16" x14ac:dyDescent="0.25">
      <c r="N2224" s="8"/>
      <c r="O2224" s="6"/>
      <c r="P2224" s="6"/>
    </row>
    <row r="2225" spans="14:16" x14ac:dyDescent="0.25">
      <c r="N2225" s="8"/>
      <c r="O2225" s="6"/>
      <c r="P2225" s="6"/>
    </row>
    <row r="2226" spans="14:16" x14ac:dyDescent="0.25">
      <c r="N2226" s="8"/>
      <c r="O2226" s="6"/>
      <c r="P2226" s="6"/>
    </row>
    <row r="2227" spans="14:16" x14ac:dyDescent="0.25">
      <c r="N2227" s="8"/>
      <c r="O2227" s="6"/>
      <c r="P2227" s="6"/>
    </row>
    <row r="2228" spans="14:16" x14ac:dyDescent="0.25">
      <c r="N2228" s="8"/>
      <c r="O2228" s="6"/>
      <c r="P2228" s="6"/>
    </row>
    <row r="2229" spans="14:16" x14ac:dyDescent="0.25">
      <c r="N2229" s="8"/>
      <c r="O2229" s="6"/>
      <c r="P2229" s="6"/>
    </row>
    <row r="2230" spans="14:16" x14ac:dyDescent="0.25">
      <c r="N2230" s="8"/>
      <c r="O2230" s="6"/>
      <c r="P2230" s="6"/>
    </row>
    <row r="2231" spans="14:16" x14ac:dyDescent="0.25">
      <c r="N2231" s="8"/>
      <c r="O2231" s="6"/>
      <c r="P2231" s="6"/>
    </row>
    <row r="2232" spans="14:16" x14ac:dyDescent="0.25">
      <c r="N2232" s="8"/>
      <c r="O2232" s="6"/>
      <c r="P2232" s="6"/>
    </row>
    <row r="2233" spans="14:16" x14ac:dyDescent="0.25">
      <c r="N2233" s="8"/>
      <c r="O2233" s="6"/>
      <c r="P2233" s="6"/>
    </row>
    <row r="2234" spans="14:16" x14ac:dyDescent="0.25">
      <c r="N2234" s="8"/>
      <c r="O2234" s="6"/>
      <c r="P2234" s="6"/>
    </row>
    <row r="2235" spans="14:16" x14ac:dyDescent="0.25">
      <c r="N2235" s="8"/>
      <c r="O2235" s="6"/>
      <c r="P2235" s="6"/>
    </row>
    <row r="2236" spans="14:16" x14ac:dyDescent="0.25">
      <c r="N2236" s="8"/>
      <c r="O2236" s="6"/>
      <c r="P2236" s="6"/>
    </row>
    <row r="2237" spans="14:16" x14ac:dyDescent="0.25">
      <c r="N2237" s="8"/>
      <c r="O2237" s="6"/>
      <c r="P2237" s="6"/>
    </row>
    <row r="2238" spans="14:16" x14ac:dyDescent="0.25">
      <c r="N2238" s="8"/>
      <c r="O2238" s="6"/>
      <c r="P2238" s="6"/>
    </row>
    <row r="2239" spans="14:16" x14ac:dyDescent="0.25">
      <c r="N2239" s="8"/>
      <c r="O2239" s="6"/>
      <c r="P2239" s="6"/>
    </row>
    <row r="2240" spans="14:16" x14ac:dyDescent="0.25">
      <c r="N2240" s="8"/>
      <c r="O2240" s="6"/>
      <c r="P2240" s="6"/>
    </row>
    <row r="2241" spans="14:16" x14ac:dyDescent="0.25">
      <c r="N2241" s="8"/>
      <c r="O2241" s="6"/>
      <c r="P2241" s="6"/>
    </row>
    <row r="2242" spans="14:16" x14ac:dyDescent="0.25">
      <c r="N2242" s="8"/>
      <c r="O2242" s="6"/>
      <c r="P2242" s="6"/>
    </row>
    <row r="2243" spans="14:16" x14ac:dyDescent="0.25">
      <c r="N2243" s="8"/>
      <c r="O2243" s="6"/>
      <c r="P2243" s="6"/>
    </row>
    <row r="2244" spans="14:16" x14ac:dyDescent="0.25">
      <c r="N2244" s="8"/>
      <c r="O2244" s="6"/>
      <c r="P2244" s="6"/>
    </row>
    <row r="2245" spans="14:16" x14ac:dyDescent="0.25">
      <c r="N2245" s="8"/>
      <c r="O2245" s="6"/>
      <c r="P2245" s="6"/>
    </row>
    <row r="2246" spans="14:16" x14ac:dyDescent="0.25">
      <c r="N2246" s="8"/>
      <c r="O2246" s="6"/>
      <c r="P2246" s="6"/>
    </row>
    <row r="2247" spans="14:16" x14ac:dyDescent="0.25">
      <c r="N2247" s="8"/>
      <c r="O2247" s="6"/>
      <c r="P2247" s="6"/>
    </row>
    <row r="2248" spans="14:16" x14ac:dyDescent="0.25">
      <c r="N2248" s="8"/>
      <c r="O2248" s="6"/>
      <c r="P2248" s="6"/>
    </row>
    <row r="2249" spans="14:16" x14ac:dyDescent="0.25">
      <c r="N2249" s="8"/>
      <c r="O2249" s="6"/>
      <c r="P2249" s="6"/>
    </row>
    <row r="2250" spans="14:16" x14ac:dyDescent="0.25">
      <c r="N2250" s="8"/>
      <c r="O2250" s="6"/>
      <c r="P2250" s="6"/>
    </row>
    <row r="2251" spans="14:16" x14ac:dyDescent="0.25">
      <c r="N2251" s="8"/>
      <c r="O2251" s="6"/>
      <c r="P2251" s="6"/>
    </row>
    <row r="2252" spans="14:16" x14ac:dyDescent="0.25">
      <c r="N2252" s="8"/>
      <c r="O2252" s="6"/>
      <c r="P2252" s="6"/>
    </row>
    <row r="2253" spans="14:16" x14ac:dyDescent="0.25">
      <c r="N2253" s="8"/>
      <c r="O2253" s="6"/>
      <c r="P2253" s="6"/>
    </row>
    <row r="2254" spans="14:16" x14ac:dyDescent="0.25">
      <c r="N2254" s="8"/>
      <c r="O2254" s="6"/>
      <c r="P2254" s="6"/>
    </row>
    <row r="2255" spans="14:16" x14ac:dyDescent="0.25">
      <c r="N2255" s="8"/>
      <c r="O2255" s="6"/>
      <c r="P2255" s="6"/>
    </row>
    <row r="2256" spans="14:16" x14ac:dyDescent="0.25">
      <c r="N2256" s="8"/>
      <c r="O2256" s="6"/>
      <c r="P2256" s="6"/>
    </row>
    <row r="2257" spans="14:16" x14ac:dyDescent="0.25">
      <c r="N2257" s="8"/>
      <c r="O2257" s="6"/>
      <c r="P2257" s="6"/>
    </row>
    <row r="2258" spans="14:16" x14ac:dyDescent="0.25">
      <c r="N2258" s="8"/>
      <c r="O2258" s="6"/>
      <c r="P2258" s="6"/>
    </row>
    <row r="2259" spans="14:16" x14ac:dyDescent="0.25">
      <c r="N2259" s="8"/>
      <c r="O2259" s="6"/>
      <c r="P2259" s="6"/>
    </row>
    <row r="2260" spans="14:16" x14ac:dyDescent="0.25">
      <c r="N2260" s="8"/>
      <c r="O2260" s="6"/>
      <c r="P2260" s="6"/>
    </row>
    <row r="2261" spans="14:16" x14ac:dyDescent="0.25">
      <c r="N2261" s="8"/>
      <c r="O2261" s="6"/>
      <c r="P2261" s="6"/>
    </row>
    <row r="2262" spans="14:16" x14ac:dyDescent="0.25">
      <c r="N2262" s="8"/>
      <c r="O2262" s="6"/>
      <c r="P2262" s="6"/>
    </row>
    <row r="2263" spans="14:16" x14ac:dyDescent="0.25">
      <c r="N2263" s="8"/>
      <c r="O2263" s="6"/>
      <c r="P2263" s="6"/>
    </row>
    <row r="2264" spans="14:16" x14ac:dyDescent="0.25">
      <c r="N2264" s="8"/>
      <c r="O2264" s="6"/>
      <c r="P2264" s="6"/>
    </row>
    <row r="2265" spans="14:16" x14ac:dyDescent="0.25">
      <c r="N2265" s="8"/>
      <c r="O2265" s="6"/>
      <c r="P2265" s="6"/>
    </row>
    <row r="2266" spans="14:16" x14ac:dyDescent="0.25">
      <c r="N2266" s="8"/>
      <c r="O2266" s="6"/>
      <c r="P2266" s="6"/>
    </row>
    <row r="2267" spans="14:16" x14ac:dyDescent="0.25">
      <c r="N2267" s="8"/>
      <c r="O2267" s="6"/>
      <c r="P2267" s="6"/>
    </row>
    <row r="2268" spans="14:16" x14ac:dyDescent="0.25">
      <c r="N2268" s="8"/>
      <c r="O2268" s="6"/>
      <c r="P2268" s="6"/>
    </row>
    <row r="2269" spans="14:16" x14ac:dyDescent="0.25">
      <c r="N2269" s="8"/>
      <c r="O2269" s="6"/>
      <c r="P2269" s="6"/>
    </row>
    <row r="2270" spans="14:16" x14ac:dyDescent="0.25">
      <c r="N2270" s="8"/>
      <c r="O2270" s="6"/>
      <c r="P2270" s="6"/>
    </row>
    <row r="2271" spans="14:16" x14ac:dyDescent="0.25">
      <c r="N2271" s="8"/>
      <c r="O2271" s="6"/>
      <c r="P2271" s="6"/>
    </row>
    <row r="2272" spans="14:16" x14ac:dyDescent="0.25">
      <c r="N2272" s="8"/>
      <c r="O2272" s="6"/>
      <c r="P2272" s="6"/>
    </row>
    <row r="2273" spans="14:16" x14ac:dyDescent="0.25">
      <c r="N2273" s="8"/>
      <c r="O2273" s="6"/>
      <c r="P2273" s="6"/>
    </row>
    <row r="2274" spans="14:16" x14ac:dyDescent="0.25">
      <c r="N2274" s="8"/>
      <c r="O2274" s="6"/>
      <c r="P2274" s="6"/>
    </row>
    <row r="2275" spans="14:16" x14ac:dyDescent="0.25">
      <c r="N2275" s="8"/>
      <c r="O2275" s="6"/>
      <c r="P2275" s="6"/>
    </row>
    <row r="2276" spans="14:16" x14ac:dyDescent="0.25">
      <c r="N2276" s="8"/>
      <c r="O2276" s="6"/>
      <c r="P2276" s="6"/>
    </row>
    <row r="2277" spans="14:16" x14ac:dyDescent="0.25">
      <c r="N2277" s="8"/>
      <c r="O2277" s="6"/>
      <c r="P2277" s="6"/>
    </row>
    <row r="2278" spans="14:16" x14ac:dyDescent="0.25">
      <c r="N2278" s="8"/>
      <c r="O2278" s="6"/>
      <c r="P2278" s="6"/>
    </row>
    <row r="2279" spans="14:16" x14ac:dyDescent="0.25">
      <c r="N2279" s="8"/>
      <c r="O2279" s="6"/>
      <c r="P2279" s="6"/>
    </row>
    <row r="2280" spans="14:16" x14ac:dyDescent="0.25">
      <c r="N2280" s="8"/>
      <c r="O2280" s="6"/>
      <c r="P2280" s="6"/>
    </row>
    <row r="2281" spans="14:16" x14ac:dyDescent="0.25">
      <c r="N2281" s="8"/>
      <c r="O2281" s="6"/>
      <c r="P2281" s="6"/>
    </row>
    <row r="2282" spans="14:16" x14ac:dyDescent="0.25">
      <c r="N2282" s="8"/>
      <c r="O2282" s="6"/>
      <c r="P2282" s="6"/>
    </row>
    <row r="2283" spans="14:16" x14ac:dyDescent="0.25">
      <c r="N2283" s="8"/>
      <c r="O2283" s="6"/>
      <c r="P2283" s="6"/>
    </row>
    <row r="2284" spans="14:16" x14ac:dyDescent="0.25">
      <c r="N2284" s="8"/>
      <c r="O2284" s="6"/>
      <c r="P2284" s="6"/>
    </row>
    <row r="2285" spans="14:16" x14ac:dyDescent="0.25">
      <c r="N2285" s="8"/>
      <c r="O2285" s="6"/>
      <c r="P2285" s="6"/>
    </row>
    <row r="2286" spans="14:16" x14ac:dyDescent="0.25">
      <c r="N2286" s="8"/>
      <c r="O2286" s="6"/>
      <c r="P2286" s="6"/>
    </row>
    <row r="2287" spans="14:16" x14ac:dyDescent="0.25">
      <c r="N2287" s="8"/>
      <c r="O2287" s="6"/>
      <c r="P2287" s="6"/>
    </row>
    <row r="2288" spans="14:16" x14ac:dyDescent="0.25">
      <c r="N2288" s="8"/>
      <c r="O2288" s="6"/>
      <c r="P2288" s="6"/>
    </row>
    <row r="2289" spans="14:16" x14ac:dyDescent="0.25">
      <c r="N2289" s="8"/>
      <c r="O2289" s="6"/>
      <c r="P2289" s="6"/>
    </row>
    <row r="2290" spans="14:16" x14ac:dyDescent="0.25">
      <c r="N2290" s="8"/>
      <c r="O2290" s="6"/>
      <c r="P2290" s="6"/>
    </row>
    <row r="2291" spans="14:16" x14ac:dyDescent="0.25">
      <c r="N2291" s="8"/>
      <c r="O2291" s="6"/>
      <c r="P2291" s="6"/>
    </row>
    <row r="2292" spans="14:16" x14ac:dyDescent="0.25">
      <c r="N2292" s="8"/>
      <c r="O2292" s="6"/>
      <c r="P2292" s="6"/>
    </row>
    <row r="2293" spans="14:16" x14ac:dyDescent="0.25">
      <c r="N2293" s="8"/>
      <c r="O2293" s="6"/>
      <c r="P2293" s="6"/>
    </row>
    <row r="2294" spans="14:16" x14ac:dyDescent="0.25">
      <c r="N2294" s="8"/>
      <c r="O2294" s="6"/>
      <c r="P2294" s="6"/>
    </row>
    <row r="2295" spans="14:16" x14ac:dyDescent="0.25">
      <c r="N2295" s="8"/>
      <c r="O2295" s="6"/>
      <c r="P2295" s="6"/>
    </row>
    <row r="2296" spans="14:16" x14ac:dyDescent="0.25">
      <c r="N2296" s="8"/>
      <c r="O2296" s="6"/>
      <c r="P2296" s="6"/>
    </row>
    <row r="2297" spans="14:16" x14ac:dyDescent="0.25">
      <c r="N2297" s="8"/>
      <c r="O2297" s="6"/>
      <c r="P2297" s="6"/>
    </row>
    <row r="2298" spans="14:16" x14ac:dyDescent="0.25">
      <c r="N2298" s="8"/>
      <c r="O2298" s="6"/>
      <c r="P2298" s="6"/>
    </row>
    <row r="2299" spans="14:16" x14ac:dyDescent="0.25">
      <c r="N2299" s="8"/>
      <c r="O2299" s="6"/>
      <c r="P2299" s="6"/>
    </row>
    <row r="2300" spans="14:16" x14ac:dyDescent="0.25">
      <c r="N2300" s="8"/>
      <c r="O2300" s="6"/>
      <c r="P2300" s="6"/>
    </row>
    <row r="2301" spans="14:16" x14ac:dyDescent="0.25">
      <c r="N2301" s="8"/>
      <c r="O2301" s="6"/>
      <c r="P2301" s="6"/>
    </row>
    <row r="2302" spans="14:16" x14ac:dyDescent="0.25">
      <c r="N2302" s="8"/>
      <c r="O2302" s="6"/>
      <c r="P2302" s="6"/>
    </row>
    <row r="2303" spans="14:16" x14ac:dyDescent="0.25">
      <c r="N2303" s="8"/>
      <c r="O2303" s="6"/>
      <c r="P2303" s="6"/>
    </row>
    <row r="2304" spans="14:16" x14ac:dyDescent="0.25">
      <c r="N2304" s="8"/>
      <c r="O2304" s="6"/>
      <c r="P2304" s="6"/>
    </row>
    <row r="2305" spans="14:16" x14ac:dyDescent="0.25">
      <c r="N2305" s="8"/>
      <c r="O2305" s="6"/>
      <c r="P2305" s="6"/>
    </row>
    <row r="2306" spans="14:16" x14ac:dyDescent="0.25">
      <c r="N2306" s="8"/>
      <c r="O2306" s="6"/>
      <c r="P2306" s="6"/>
    </row>
    <row r="2307" spans="14:16" x14ac:dyDescent="0.25">
      <c r="N2307" s="8"/>
      <c r="O2307" s="6"/>
      <c r="P2307" s="6"/>
    </row>
    <row r="2308" spans="14:16" x14ac:dyDescent="0.25">
      <c r="N2308" s="8"/>
      <c r="O2308" s="6"/>
      <c r="P2308" s="6"/>
    </row>
    <row r="2309" spans="14:16" x14ac:dyDescent="0.25">
      <c r="N2309" s="8"/>
      <c r="O2309" s="6"/>
      <c r="P2309" s="6"/>
    </row>
    <row r="2310" spans="14:16" x14ac:dyDescent="0.25">
      <c r="N2310" s="8"/>
      <c r="O2310" s="6"/>
      <c r="P2310" s="6"/>
    </row>
    <row r="2311" spans="14:16" x14ac:dyDescent="0.25">
      <c r="N2311" s="8"/>
      <c r="O2311" s="6"/>
      <c r="P2311" s="6"/>
    </row>
    <row r="2312" spans="14:16" x14ac:dyDescent="0.25">
      <c r="N2312" s="8"/>
      <c r="O2312" s="6"/>
      <c r="P2312" s="6"/>
    </row>
    <row r="2313" spans="14:16" x14ac:dyDescent="0.25">
      <c r="N2313" s="8"/>
      <c r="O2313" s="6"/>
      <c r="P2313" s="6"/>
    </row>
    <row r="2314" spans="14:16" x14ac:dyDescent="0.25">
      <c r="N2314" s="8"/>
      <c r="O2314" s="6"/>
      <c r="P2314" s="6"/>
    </row>
    <row r="2315" spans="14:16" x14ac:dyDescent="0.25">
      <c r="N2315" s="8"/>
      <c r="O2315" s="6"/>
      <c r="P2315" s="6"/>
    </row>
    <row r="2316" spans="14:16" x14ac:dyDescent="0.25">
      <c r="N2316" s="8"/>
      <c r="O2316" s="6"/>
      <c r="P2316" s="6"/>
    </row>
    <row r="2317" spans="14:16" x14ac:dyDescent="0.25">
      <c r="N2317" s="8"/>
      <c r="O2317" s="6"/>
      <c r="P2317" s="6"/>
    </row>
    <row r="2318" spans="14:16" x14ac:dyDescent="0.25">
      <c r="N2318" s="8"/>
      <c r="O2318" s="6"/>
      <c r="P2318" s="6"/>
    </row>
    <row r="2319" spans="14:16" x14ac:dyDescent="0.25">
      <c r="N2319" s="8"/>
      <c r="O2319" s="6"/>
      <c r="P2319" s="6"/>
    </row>
    <row r="2320" spans="14:16" x14ac:dyDescent="0.25">
      <c r="N2320" s="8"/>
      <c r="O2320" s="6"/>
      <c r="P2320" s="6"/>
    </row>
    <row r="2321" spans="14:16" x14ac:dyDescent="0.25">
      <c r="N2321" s="8"/>
      <c r="O2321" s="6"/>
      <c r="P2321" s="6"/>
    </row>
    <row r="2322" spans="14:16" x14ac:dyDescent="0.25">
      <c r="N2322" s="8"/>
      <c r="O2322" s="6"/>
      <c r="P2322" s="6"/>
    </row>
    <row r="2323" spans="14:16" x14ac:dyDescent="0.25">
      <c r="N2323" s="8"/>
      <c r="O2323" s="6"/>
      <c r="P2323" s="6"/>
    </row>
    <row r="2324" spans="14:16" x14ac:dyDescent="0.25">
      <c r="N2324" s="8"/>
      <c r="O2324" s="6"/>
      <c r="P2324" s="6"/>
    </row>
    <row r="2325" spans="14:16" x14ac:dyDescent="0.25">
      <c r="N2325" s="8"/>
      <c r="O2325" s="6"/>
      <c r="P2325" s="6"/>
    </row>
    <row r="2326" spans="14:16" x14ac:dyDescent="0.25">
      <c r="N2326" s="8"/>
      <c r="O2326" s="6"/>
      <c r="P2326" s="6"/>
    </row>
    <row r="2327" spans="14:16" x14ac:dyDescent="0.25">
      <c r="N2327" s="8"/>
      <c r="O2327" s="6"/>
      <c r="P2327" s="6"/>
    </row>
    <row r="2328" spans="14:16" x14ac:dyDescent="0.25">
      <c r="N2328" s="8"/>
      <c r="O2328" s="6"/>
      <c r="P2328" s="6"/>
    </row>
    <row r="2329" spans="14:16" x14ac:dyDescent="0.25">
      <c r="N2329" s="8"/>
      <c r="O2329" s="6"/>
      <c r="P2329" s="6"/>
    </row>
    <row r="2330" spans="14:16" x14ac:dyDescent="0.25">
      <c r="N2330" s="8"/>
      <c r="O2330" s="6"/>
      <c r="P2330" s="6"/>
    </row>
    <row r="2331" spans="14:16" x14ac:dyDescent="0.25">
      <c r="N2331" s="8"/>
      <c r="O2331" s="6"/>
      <c r="P2331" s="6"/>
    </row>
    <row r="2332" spans="14:16" x14ac:dyDescent="0.25">
      <c r="N2332" s="8"/>
      <c r="O2332" s="6"/>
      <c r="P2332" s="6"/>
    </row>
    <row r="2333" spans="14:16" x14ac:dyDescent="0.25">
      <c r="N2333" s="8"/>
      <c r="O2333" s="6"/>
      <c r="P2333" s="6"/>
    </row>
    <row r="2334" spans="14:16" x14ac:dyDescent="0.25">
      <c r="N2334" s="8"/>
      <c r="O2334" s="6"/>
      <c r="P2334" s="6"/>
    </row>
    <row r="2335" spans="14:16" x14ac:dyDescent="0.25">
      <c r="N2335" s="8"/>
      <c r="O2335" s="6"/>
      <c r="P2335" s="6"/>
    </row>
    <row r="2336" spans="14:16" x14ac:dyDescent="0.25">
      <c r="N2336" s="8"/>
      <c r="O2336" s="6"/>
      <c r="P2336" s="6"/>
    </row>
    <row r="2337" spans="14:16" x14ac:dyDescent="0.25">
      <c r="N2337" s="8"/>
      <c r="O2337" s="6"/>
      <c r="P2337" s="6"/>
    </row>
    <row r="2338" spans="14:16" x14ac:dyDescent="0.25">
      <c r="N2338" s="8"/>
      <c r="O2338" s="6"/>
      <c r="P2338" s="6"/>
    </row>
    <row r="2339" spans="14:16" x14ac:dyDescent="0.25">
      <c r="N2339" s="8"/>
      <c r="O2339" s="6"/>
      <c r="P2339" s="6"/>
    </row>
    <row r="2340" spans="14:16" x14ac:dyDescent="0.25">
      <c r="N2340" s="8"/>
      <c r="O2340" s="6"/>
      <c r="P2340" s="6"/>
    </row>
    <row r="2341" spans="14:16" x14ac:dyDescent="0.25">
      <c r="N2341" s="8"/>
      <c r="O2341" s="6"/>
      <c r="P2341" s="6"/>
    </row>
    <row r="2342" spans="14:16" x14ac:dyDescent="0.25">
      <c r="N2342" s="8"/>
      <c r="O2342" s="6"/>
      <c r="P2342" s="6"/>
    </row>
    <row r="2343" spans="14:16" x14ac:dyDescent="0.25">
      <c r="N2343" s="8"/>
      <c r="O2343" s="6"/>
      <c r="P2343" s="6"/>
    </row>
    <row r="2344" spans="14:16" x14ac:dyDescent="0.25">
      <c r="N2344" s="8"/>
      <c r="O2344" s="6"/>
      <c r="P2344" s="6"/>
    </row>
    <row r="2345" spans="14:16" x14ac:dyDescent="0.25">
      <c r="N2345" s="8"/>
      <c r="O2345" s="6"/>
      <c r="P2345" s="6"/>
    </row>
    <row r="2346" spans="14:16" x14ac:dyDescent="0.25">
      <c r="N2346" s="8"/>
      <c r="O2346" s="6"/>
      <c r="P2346" s="6"/>
    </row>
    <row r="2347" spans="14:16" x14ac:dyDescent="0.25">
      <c r="N2347" s="8"/>
      <c r="O2347" s="6"/>
      <c r="P2347" s="6"/>
    </row>
    <row r="2348" spans="14:16" x14ac:dyDescent="0.25">
      <c r="N2348" s="8"/>
      <c r="O2348" s="6"/>
      <c r="P2348" s="6"/>
    </row>
    <row r="2349" spans="14:16" x14ac:dyDescent="0.25">
      <c r="N2349" s="8"/>
      <c r="O2349" s="6"/>
      <c r="P2349" s="6"/>
    </row>
    <row r="2350" spans="14:16" x14ac:dyDescent="0.25">
      <c r="N2350" s="8"/>
      <c r="O2350" s="6"/>
      <c r="P2350" s="6"/>
    </row>
    <row r="2351" spans="14:16" x14ac:dyDescent="0.25">
      <c r="N2351" s="8"/>
      <c r="O2351" s="6"/>
      <c r="P2351" s="6"/>
    </row>
    <row r="2352" spans="14:16" x14ac:dyDescent="0.25">
      <c r="N2352" s="8"/>
      <c r="O2352" s="6"/>
      <c r="P2352" s="6"/>
    </row>
    <row r="2353" spans="14:16" x14ac:dyDescent="0.25">
      <c r="N2353" s="8"/>
      <c r="O2353" s="6"/>
      <c r="P2353" s="6"/>
    </row>
    <row r="2354" spans="14:16" x14ac:dyDescent="0.25">
      <c r="N2354" s="8"/>
      <c r="O2354" s="6"/>
      <c r="P2354" s="6"/>
    </row>
    <row r="2355" spans="14:16" x14ac:dyDescent="0.25">
      <c r="N2355" s="8"/>
      <c r="O2355" s="6"/>
      <c r="P2355" s="6"/>
    </row>
    <row r="2356" spans="14:16" x14ac:dyDescent="0.25">
      <c r="N2356" s="8"/>
      <c r="O2356" s="6"/>
      <c r="P2356" s="6"/>
    </row>
    <row r="2357" spans="14:16" x14ac:dyDescent="0.25">
      <c r="N2357" s="8"/>
      <c r="O2357" s="6"/>
      <c r="P2357" s="6"/>
    </row>
    <row r="2358" spans="14:16" x14ac:dyDescent="0.25">
      <c r="N2358" s="8"/>
      <c r="O2358" s="6"/>
      <c r="P2358" s="6"/>
    </row>
    <row r="2359" spans="14:16" x14ac:dyDescent="0.25">
      <c r="N2359" s="8"/>
      <c r="O2359" s="6"/>
      <c r="P2359" s="6"/>
    </row>
    <row r="2360" spans="14:16" x14ac:dyDescent="0.25">
      <c r="N2360" s="8"/>
      <c r="O2360" s="6"/>
      <c r="P2360" s="6"/>
    </row>
    <row r="2361" spans="14:16" x14ac:dyDescent="0.25">
      <c r="N2361" s="8"/>
      <c r="O2361" s="6"/>
      <c r="P2361" s="6"/>
    </row>
    <row r="2362" spans="14:16" x14ac:dyDescent="0.25">
      <c r="N2362" s="8"/>
      <c r="O2362" s="6"/>
      <c r="P2362" s="6"/>
    </row>
    <row r="2363" spans="14:16" x14ac:dyDescent="0.25">
      <c r="N2363" s="8"/>
      <c r="O2363" s="6"/>
      <c r="P2363" s="6"/>
    </row>
    <row r="2364" spans="14:16" x14ac:dyDescent="0.25">
      <c r="N2364" s="8"/>
      <c r="O2364" s="6"/>
      <c r="P2364" s="6"/>
    </row>
    <row r="2365" spans="14:16" x14ac:dyDescent="0.25">
      <c r="N2365" s="8"/>
      <c r="O2365" s="6"/>
      <c r="P2365" s="6"/>
    </row>
    <row r="2366" spans="14:16" x14ac:dyDescent="0.25">
      <c r="N2366" s="8"/>
      <c r="O2366" s="6"/>
      <c r="P2366" s="6"/>
    </row>
    <row r="2367" spans="14:16" x14ac:dyDescent="0.25">
      <c r="N2367" s="8"/>
      <c r="O2367" s="6"/>
      <c r="P2367" s="6"/>
    </row>
    <row r="2368" spans="14:16" x14ac:dyDescent="0.25">
      <c r="N2368" s="8"/>
      <c r="O2368" s="6"/>
      <c r="P2368" s="6"/>
    </row>
    <row r="2369" spans="14:16" x14ac:dyDescent="0.25">
      <c r="N2369" s="8"/>
      <c r="O2369" s="6"/>
      <c r="P2369" s="6"/>
    </row>
    <row r="2370" spans="14:16" x14ac:dyDescent="0.25">
      <c r="N2370" s="8"/>
      <c r="O2370" s="6"/>
      <c r="P2370" s="6"/>
    </row>
    <row r="2371" spans="14:16" x14ac:dyDescent="0.25">
      <c r="N2371" s="8"/>
      <c r="O2371" s="6"/>
      <c r="P2371" s="6"/>
    </row>
    <row r="2372" spans="14:16" x14ac:dyDescent="0.25">
      <c r="N2372" s="8"/>
      <c r="O2372" s="6"/>
      <c r="P2372" s="6"/>
    </row>
    <row r="2373" spans="14:16" x14ac:dyDescent="0.25">
      <c r="N2373" s="8"/>
      <c r="O2373" s="6"/>
      <c r="P2373" s="6"/>
    </row>
    <row r="2374" spans="14:16" x14ac:dyDescent="0.25">
      <c r="N2374" s="8"/>
      <c r="O2374" s="6"/>
      <c r="P2374" s="6"/>
    </row>
    <row r="2375" spans="14:16" x14ac:dyDescent="0.25">
      <c r="N2375" s="8"/>
      <c r="O2375" s="6"/>
      <c r="P2375" s="6"/>
    </row>
    <row r="2376" spans="14:16" x14ac:dyDescent="0.25">
      <c r="N2376" s="8"/>
      <c r="O2376" s="6"/>
      <c r="P2376" s="6"/>
    </row>
    <row r="2377" spans="14:16" x14ac:dyDescent="0.25">
      <c r="N2377" s="8"/>
      <c r="O2377" s="6"/>
      <c r="P2377" s="6"/>
    </row>
    <row r="2378" spans="14:16" x14ac:dyDescent="0.25">
      <c r="N2378" s="8"/>
      <c r="O2378" s="6"/>
      <c r="P2378" s="6"/>
    </row>
    <row r="2379" spans="14:16" x14ac:dyDescent="0.25">
      <c r="N2379" s="8"/>
      <c r="O2379" s="6"/>
      <c r="P2379" s="6"/>
    </row>
    <row r="2380" spans="14:16" x14ac:dyDescent="0.25">
      <c r="N2380" s="8"/>
      <c r="O2380" s="6"/>
      <c r="P2380" s="6"/>
    </row>
    <row r="2381" spans="14:16" x14ac:dyDescent="0.25">
      <c r="N2381" s="8"/>
      <c r="O2381" s="6"/>
      <c r="P2381" s="6"/>
    </row>
    <row r="2382" spans="14:16" x14ac:dyDescent="0.25">
      <c r="N2382" s="8"/>
      <c r="O2382" s="6"/>
      <c r="P2382" s="6"/>
    </row>
    <row r="2383" spans="14:16" x14ac:dyDescent="0.25">
      <c r="N2383" s="8"/>
      <c r="O2383" s="6"/>
      <c r="P2383" s="6"/>
    </row>
    <row r="2384" spans="14:16" x14ac:dyDescent="0.25">
      <c r="N2384" s="8"/>
      <c r="O2384" s="6"/>
      <c r="P2384" s="6"/>
    </row>
    <row r="2385" spans="14:16" x14ac:dyDescent="0.25">
      <c r="N2385" s="8"/>
      <c r="O2385" s="6"/>
      <c r="P2385" s="6"/>
    </row>
    <row r="2386" spans="14:16" x14ac:dyDescent="0.25">
      <c r="N2386" s="8"/>
      <c r="O2386" s="6"/>
      <c r="P2386" s="6"/>
    </row>
    <row r="2387" spans="14:16" x14ac:dyDescent="0.25">
      <c r="N2387" s="8"/>
      <c r="O2387" s="6"/>
      <c r="P2387" s="6"/>
    </row>
    <row r="2388" spans="14:16" x14ac:dyDescent="0.25">
      <c r="N2388" s="8"/>
      <c r="O2388" s="6"/>
      <c r="P2388" s="6"/>
    </row>
    <row r="2389" spans="14:16" x14ac:dyDescent="0.25">
      <c r="N2389" s="8"/>
      <c r="O2389" s="6"/>
      <c r="P2389" s="6"/>
    </row>
    <row r="2390" spans="14:16" x14ac:dyDescent="0.25">
      <c r="N2390" s="8"/>
      <c r="O2390" s="6"/>
      <c r="P2390" s="6"/>
    </row>
    <row r="2391" spans="14:16" x14ac:dyDescent="0.25">
      <c r="N2391" s="8"/>
      <c r="O2391" s="6"/>
      <c r="P2391" s="6"/>
    </row>
    <row r="2392" spans="14:16" x14ac:dyDescent="0.25">
      <c r="N2392" s="8"/>
      <c r="O2392" s="6"/>
      <c r="P2392" s="6"/>
    </row>
    <row r="2393" spans="14:16" x14ac:dyDescent="0.25">
      <c r="N2393" s="8"/>
      <c r="O2393" s="6"/>
      <c r="P2393" s="6"/>
    </row>
    <row r="2394" spans="14:16" x14ac:dyDescent="0.25">
      <c r="N2394" s="8"/>
      <c r="O2394" s="6"/>
      <c r="P2394" s="6"/>
    </row>
    <row r="2395" spans="14:16" x14ac:dyDescent="0.25">
      <c r="N2395" s="8"/>
      <c r="O2395" s="6"/>
      <c r="P2395" s="6"/>
    </row>
    <row r="2396" spans="14:16" x14ac:dyDescent="0.25">
      <c r="N2396" s="8"/>
      <c r="O2396" s="6"/>
      <c r="P2396" s="6"/>
    </row>
    <row r="2397" spans="14:16" x14ac:dyDescent="0.25">
      <c r="N2397" s="8"/>
      <c r="O2397" s="6"/>
      <c r="P2397" s="6"/>
    </row>
    <row r="2398" spans="14:16" x14ac:dyDescent="0.25">
      <c r="N2398" s="8"/>
      <c r="O2398" s="6"/>
      <c r="P2398" s="6"/>
    </row>
    <row r="2399" spans="14:16" x14ac:dyDescent="0.25">
      <c r="N2399" s="8"/>
      <c r="O2399" s="6"/>
      <c r="P2399" s="6"/>
    </row>
    <row r="2400" spans="14:16" x14ac:dyDescent="0.25">
      <c r="N2400" s="8"/>
      <c r="O2400" s="6"/>
      <c r="P2400" s="6"/>
    </row>
    <row r="2401" spans="14:16" x14ac:dyDescent="0.25">
      <c r="N2401" s="8"/>
      <c r="O2401" s="6"/>
      <c r="P2401" s="6"/>
    </row>
    <row r="2402" spans="14:16" x14ac:dyDescent="0.25">
      <c r="N2402" s="8"/>
      <c r="O2402" s="6"/>
      <c r="P2402" s="6"/>
    </row>
    <row r="2403" spans="14:16" x14ac:dyDescent="0.25">
      <c r="N2403" s="8"/>
      <c r="O2403" s="6"/>
      <c r="P2403" s="6"/>
    </row>
    <row r="2404" spans="14:16" x14ac:dyDescent="0.25">
      <c r="N2404" s="8"/>
      <c r="O2404" s="6"/>
      <c r="P2404" s="6"/>
    </row>
    <row r="2405" spans="14:16" x14ac:dyDescent="0.25">
      <c r="N2405" s="8"/>
      <c r="O2405" s="6"/>
      <c r="P2405" s="6"/>
    </row>
    <row r="2406" spans="14:16" x14ac:dyDescent="0.25">
      <c r="N2406" s="8"/>
      <c r="O2406" s="6"/>
      <c r="P2406" s="6"/>
    </row>
    <row r="2407" spans="14:16" x14ac:dyDescent="0.25">
      <c r="N2407" s="8"/>
      <c r="O2407" s="6"/>
      <c r="P2407" s="6"/>
    </row>
    <row r="2408" spans="14:16" x14ac:dyDescent="0.25">
      <c r="N2408" s="8"/>
      <c r="O2408" s="6"/>
      <c r="P2408" s="6"/>
    </row>
    <row r="2409" spans="14:16" x14ac:dyDescent="0.25">
      <c r="N2409" s="8"/>
      <c r="O2409" s="6"/>
      <c r="P2409" s="6"/>
    </row>
    <row r="2410" spans="14:16" x14ac:dyDescent="0.25">
      <c r="N2410" s="8"/>
      <c r="O2410" s="6"/>
      <c r="P2410" s="6"/>
    </row>
    <row r="2411" spans="14:16" x14ac:dyDescent="0.25">
      <c r="N2411" s="8"/>
      <c r="O2411" s="6"/>
      <c r="P2411" s="6"/>
    </row>
    <row r="2412" spans="14:16" x14ac:dyDescent="0.25">
      <c r="N2412" s="8"/>
      <c r="O2412" s="6"/>
      <c r="P2412" s="6"/>
    </row>
    <row r="2413" spans="14:16" x14ac:dyDescent="0.25">
      <c r="N2413" s="8"/>
      <c r="O2413" s="6"/>
      <c r="P2413" s="6"/>
    </row>
    <row r="2414" spans="14:16" x14ac:dyDescent="0.25">
      <c r="N2414" s="8"/>
      <c r="O2414" s="6"/>
      <c r="P2414" s="6"/>
    </row>
    <row r="2415" spans="14:16" x14ac:dyDescent="0.25">
      <c r="N2415" s="8"/>
      <c r="O2415" s="6"/>
      <c r="P2415" s="6"/>
    </row>
    <row r="2416" spans="14:16" x14ac:dyDescent="0.25">
      <c r="N2416" s="8"/>
      <c r="O2416" s="6"/>
      <c r="P2416" s="6"/>
    </row>
    <row r="2417" spans="14:16" x14ac:dyDescent="0.25">
      <c r="N2417" s="8"/>
      <c r="O2417" s="6"/>
      <c r="P2417" s="6"/>
    </row>
    <row r="2418" spans="14:16" x14ac:dyDescent="0.25">
      <c r="N2418" s="8"/>
      <c r="O2418" s="6"/>
      <c r="P2418" s="6"/>
    </row>
    <row r="2419" spans="14:16" x14ac:dyDescent="0.25">
      <c r="N2419" s="8"/>
      <c r="O2419" s="6"/>
      <c r="P2419" s="6"/>
    </row>
    <row r="2420" spans="14:16" x14ac:dyDescent="0.25">
      <c r="N2420" s="8"/>
      <c r="O2420" s="6"/>
      <c r="P2420" s="6"/>
    </row>
    <row r="2421" spans="14:16" x14ac:dyDescent="0.25">
      <c r="N2421" s="8"/>
      <c r="O2421" s="6"/>
      <c r="P2421" s="6"/>
    </row>
    <row r="2422" spans="14:16" x14ac:dyDescent="0.25">
      <c r="N2422" s="8"/>
      <c r="O2422" s="6"/>
      <c r="P2422" s="6"/>
    </row>
    <row r="2423" spans="14:16" x14ac:dyDescent="0.25">
      <c r="N2423" s="8"/>
      <c r="O2423" s="6"/>
      <c r="P2423" s="6"/>
    </row>
    <row r="2424" spans="14:16" x14ac:dyDescent="0.25">
      <c r="N2424" s="8"/>
      <c r="O2424" s="6"/>
      <c r="P2424" s="6"/>
    </row>
    <row r="2425" spans="14:16" x14ac:dyDescent="0.25">
      <c r="N2425" s="8"/>
      <c r="O2425" s="6"/>
      <c r="P2425" s="6"/>
    </row>
    <row r="2426" spans="14:16" x14ac:dyDescent="0.25">
      <c r="N2426" s="8"/>
      <c r="O2426" s="6"/>
      <c r="P2426" s="6"/>
    </row>
    <row r="2427" spans="14:16" x14ac:dyDescent="0.25">
      <c r="N2427" s="8"/>
      <c r="O2427" s="6"/>
      <c r="P2427" s="6"/>
    </row>
    <row r="2428" spans="14:16" x14ac:dyDescent="0.25">
      <c r="N2428" s="8"/>
      <c r="O2428" s="6"/>
      <c r="P2428" s="6"/>
    </row>
    <row r="2429" spans="14:16" x14ac:dyDescent="0.25">
      <c r="N2429" s="8"/>
      <c r="O2429" s="6"/>
      <c r="P2429" s="6"/>
    </row>
    <row r="2430" spans="14:16" x14ac:dyDescent="0.25">
      <c r="N2430" s="8"/>
      <c r="O2430" s="6"/>
      <c r="P2430" s="6"/>
    </row>
    <row r="2431" spans="14:16" x14ac:dyDescent="0.25">
      <c r="N2431" s="8"/>
      <c r="O2431" s="6"/>
      <c r="P2431" s="6"/>
    </row>
    <row r="2432" spans="14:16" x14ac:dyDescent="0.25">
      <c r="N2432" s="8"/>
      <c r="O2432" s="6"/>
      <c r="P2432" s="6"/>
    </row>
    <row r="2433" spans="14:16" x14ac:dyDescent="0.25">
      <c r="N2433" s="8"/>
      <c r="O2433" s="6"/>
      <c r="P2433" s="6"/>
    </row>
    <row r="2434" spans="14:16" x14ac:dyDescent="0.25">
      <c r="N2434" s="8"/>
      <c r="O2434" s="6"/>
      <c r="P2434" s="6"/>
    </row>
    <row r="2435" spans="14:16" x14ac:dyDescent="0.25">
      <c r="N2435" s="8"/>
      <c r="O2435" s="6"/>
      <c r="P2435" s="6"/>
    </row>
    <row r="2436" spans="14:16" x14ac:dyDescent="0.25">
      <c r="N2436" s="8"/>
      <c r="O2436" s="6"/>
      <c r="P2436" s="6"/>
    </row>
    <row r="2437" spans="14:16" x14ac:dyDescent="0.25">
      <c r="N2437" s="8"/>
      <c r="O2437" s="6"/>
      <c r="P2437" s="6"/>
    </row>
    <row r="2438" spans="14:16" x14ac:dyDescent="0.25">
      <c r="N2438" s="8"/>
      <c r="O2438" s="6"/>
      <c r="P2438" s="6"/>
    </row>
    <row r="2439" spans="14:16" x14ac:dyDescent="0.25">
      <c r="N2439" s="8"/>
      <c r="O2439" s="6"/>
      <c r="P2439" s="6"/>
    </row>
    <row r="2440" spans="14:16" x14ac:dyDescent="0.25">
      <c r="N2440" s="8"/>
      <c r="O2440" s="6"/>
      <c r="P2440" s="6"/>
    </row>
    <row r="2441" spans="14:16" x14ac:dyDescent="0.25">
      <c r="N2441" s="8"/>
      <c r="O2441" s="6"/>
      <c r="P2441" s="6"/>
    </row>
    <row r="2442" spans="14:16" x14ac:dyDescent="0.25">
      <c r="N2442" s="8"/>
      <c r="O2442" s="6"/>
      <c r="P2442" s="6"/>
    </row>
    <row r="2443" spans="14:16" x14ac:dyDescent="0.25">
      <c r="N2443" s="8"/>
      <c r="O2443" s="6"/>
      <c r="P2443" s="6"/>
    </row>
    <row r="2444" spans="14:16" x14ac:dyDescent="0.25">
      <c r="N2444" s="8"/>
      <c r="O2444" s="6"/>
      <c r="P2444" s="6"/>
    </row>
    <row r="2445" spans="14:16" x14ac:dyDescent="0.25">
      <c r="N2445" s="8"/>
      <c r="O2445" s="6"/>
      <c r="P2445" s="6"/>
    </row>
    <row r="2446" spans="14:16" x14ac:dyDescent="0.25">
      <c r="N2446" s="8"/>
      <c r="O2446" s="6"/>
      <c r="P2446" s="6"/>
    </row>
    <row r="2447" spans="14:16" x14ac:dyDescent="0.25">
      <c r="N2447" s="8"/>
      <c r="O2447" s="6"/>
      <c r="P2447" s="6"/>
    </row>
    <row r="2448" spans="14:16" x14ac:dyDescent="0.25">
      <c r="N2448" s="8"/>
      <c r="O2448" s="6"/>
      <c r="P2448" s="6"/>
    </row>
    <row r="2449" spans="14:16" x14ac:dyDescent="0.25">
      <c r="N2449" s="8"/>
      <c r="O2449" s="6"/>
      <c r="P2449" s="6"/>
    </row>
    <row r="2450" spans="14:16" x14ac:dyDescent="0.25">
      <c r="N2450" s="8"/>
      <c r="O2450" s="6"/>
      <c r="P2450" s="6"/>
    </row>
    <row r="2451" spans="14:16" x14ac:dyDescent="0.25">
      <c r="N2451" s="8"/>
      <c r="O2451" s="6"/>
      <c r="P2451" s="6"/>
    </row>
    <row r="2452" spans="14:16" x14ac:dyDescent="0.25">
      <c r="N2452" s="8"/>
      <c r="O2452" s="6"/>
      <c r="P2452" s="6"/>
    </row>
    <row r="2453" spans="14:16" x14ac:dyDescent="0.25">
      <c r="N2453" s="8"/>
      <c r="O2453" s="6"/>
      <c r="P2453" s="6"/>
    </row>
    <row r="2454" spans="14:16" x14ac:dyDescent="0.25">
      <c r="N2454" s="8"/>
      <c r="O2454" s="6"/>
      <c r="P2454" s="6"/>
    </row>
    <row r="2455" spans="14:16" x14ac:dyDescent="0.25">
      <c r="N2455" s="8"/>
      <c r="O2455" s="6"/>
      <c r="P2455" s="6"/>
    </row>
    <row r="2456" spans="14:16" x14ac:dyDescent="0.25">
      <c r="N2456" s="8"/>
      <c r="O2456" s="6"/>
      <c r="P2456" s="6"/>
    </row>
    <row r="2457" spans="14:16" x14ac:dyDescent="0.25">
      <c r="N2457" s="8"/>
      <c r="O2457" s="6"/>
      <c r="P2457" s="6"/>
    </row>
    <row r="2458" spans="14:16" x14ac:dyDescent="0.25">
      <c r="N2458" s="8"/>
      <c r="O2458" s="6"/>
      <c r="P2458" s="6"/>
    </row>
    <row r="2459" spans="14:16" x14ac:dyDescent="0.25">
      <c r="N2459" s="8"/>
      <c r="O2459" s="6"/>
      <c r="P2459" s="6"/>
    </row>
    <row r="2460" spans="14:16" x14ac:dyDescent="0.25">
      <c r="N2460" s="8"/>
      <c r="O2460" s="6"/>
      <c r="P2460" s="6"/>
    </row>
    <row r="2461" spans="14:16" x14ac:dyDescent="0.25">
      <c r="N2461" s="8"/>
      <c r="O2461" s="6"/>
      <c r="P2461" s="6"/>
    </row>
    <row r="2462" spans="14:16" x14ac:dyDescent="0.25">
      <c r="N2462" s="8"/>
      <c r="O2462" s="6"/>
      <c r="P2462" s="6"/>
    </row>
    <row r="2463" spans="14:16" x14ac:dyDescent="0.25">
      <c r="N2463" s="8"/>
      <c r="O2463" s="6"/>
      <c r="P2463" s="6"/>
    </row>
    <row r="2464" spans="14:16" x14ac:dyDescent="0.25">
      <c r="N2464" s="8"/>
      <c r="O2464" s="6"/>
      <c r="P2464" s="6"/>
    </row>
    <row r="2465" spans="14:16" x14ac:dyDescent="0.25">
      <c r="N2465" s="8"/>
      <c r="O2465" s="6"/>
      <c r="P2465" s="6"/>
    </row>
    <row r="2466" spans="14:16" x14ac:dyDescent="0.25">
      <c r="N2466" s="8"/>
      <c r="O2466" s="6"/>
      <c r="P2466" s="6"/>
    </row>
    <row r="2467" spans="14:16" x14ac:dyDescent="0.25">
      <c r="N2467" s="8"/>
      <c r="O2467" s="6"/>
      <c r="P2467" s="6"/>
    </row>
    <row r="2468" spans="14:16" x14ac:dyDescent="0.25">
      <c r="N2468" s="8"/>
      <c r="O2468" s="6"/>
      <c r="P2468" s="6"/>
    </row>
    <row r="2469" spans="14:16" x14ac:dyDescent="0.25">
      <c r="N2469" s="8"/>
      <c r="O2469" s="6"/>
      <c r="P2469" s="6"/>
    </row>
    <row r="2470" spans="14:16" x14ac:dyDescent="0.25">
      <c r="N2470" s="8"/>
      <c r="O2470" s="6"/>
      <c r="P2470" s="6"/>
    </row>
    <row r="2471" spans="14:16" x14ac:dyDescent="0.25">
      <c r="N2471" s="8"/>
      <c r="O2471" s="6"/>
      <c r="P2471" s="6"/>
    </row>
    <row r="2472" spans="14:16" x14ac:dyDescent="0.25">
      <c r="N2472" s="8"/>
      <c r="O2472" s="6"/>
      <c r="P2472" s="6"/>
    </row>
    <row r="2473" spans="14:16" x14ac:dyDescent="0.25">
      <c r="N2473" s="8"/>
      <c r="O2473" s="6"/>
      <c r="P2473" s="6"/>
    </row>
    <row r="2474" spans="14:16" x14ac:dyDescent="0.25">
      <c r="N2474" s="8"/>
      <c r="O2474" s="6"/>
      <c r="P2474" s="6"/>
    </row>
    <row r="2475" spans="14:16" x14ac:dyDescent="0.25">
      <c r="N2475" s="8"/>
      <c r="O2475" s="6"/>
      <c r="P2475" s="6"/>
    </row>
    <row r="2476" spans="14:16" x14ac:dyDescent="0.25">
      <c r="N2476" s="8"/>
      <c r="O2476" s="6"/>
      <c r="P2476" s="6"/>
    </row>
    <row r="2477" spans="14:16" x14ac:dyDescent="0.25">
      <c r="N2477" s="8"/>
      <c r="O2477" s="6"/>
      <c r="P2477" s="6"/>
    </row>
    <row r="2478" spans="14:16" x14ac:dyDescent="0.25">
      <c r="N2478" s="8"/>
      <c r="O2478" s="6"/>
      <c r="P2478" s="6"/>
    </row>
    <row r="2479" spans="14:16" x14ac:dyDescent="0.25">
      <c r="N2479" s="8"/>
      <c r="O2479" s="6"/>
      <c r="P2479" s="6"/>
    </row>
    <row r="2480" spans="14:16" x14ac:dyDescent="0.25">
      <c r="N2480" s="8"/>
      <c r="O2480" s="6"/>
      <c r="P2480" s="6"/>
    </row>
    <row r="2481" spans="14:16" x14ac:dyDescent="0.25">
      <c r="N2481" s="8"/>
      <c r="O2481" s="6"/>
      <c r="P2481" s="6"/>
    </row>
    <row r="2482" spans="14:16" x14ac:dyDescent="0.25">
      <c r="N2482" s="8"/>
      <c r="O2482" s="6"/>
      <c r="P2482" s="6"/>
    </row>
    <row r="2483" spans="14:16" x14ac:dyDescent="0.25">
      <c r="N2483" s="8"/>
      <c r="O2483" s="6"/>
      <c r="P2483" s="6"/>
    </row>
    <row r="2484" spans="14:16" x14ac:dyDescent="0.25">
      <c r="N2484" s="8"/>
      <c r="O2484" s="6"/>
      <c r="P2484" s="6"/>
    </row>
    <row r="2485" spans="14:16" x14ac:dyDescent="0.25">
      <c r="N2485" s="8"/>
      <c r="O2485" s="6"/>
      <c r="P2485" s="6"/>
    </row>
    <row r="2486" spans="14:16" x14ac:dyDescent="0.25">
      <c r="N2486" s="8"/>
      <c r="O2486" s="6"/>
      <c r="P2486" s="6"/>
    </row>
    <row r="2487" spans="14:16" x14ac:dyDescent="0.25">
      <c r="N2487" s="8"/>
      <c r="O2487" s="6"/>
      <c r="P2487" s="6"/>
    </row>
    <row r="2488" spans="14:16" x14ac:dyDescent="0.25">
      <c r="N2488" s="8"/>
      <c r="O2488" s="6"/>
      <c r="P2488" s="6"/>
    </row>
    <row r="2489" spans="14:16" x14ac:dyDescent="0.25">
      <c r="N2489" s="8"/>
      <c r="O2489" s="6"/>
      <c r="P2489" s="6"/>
    </row>
    <row r="2490" spans="14:16" x14ac:dyDescent="0.25">
      <c r="N2490" s="8"/>
      <c r="O2490" s="6"/>
      <c r="P2490" s="6"/>
    </row>
    <row r="2491" spans="14:16" x14ac:dyDescent="0.25">
      <c r="N2491" s="8"/>
      <c r="O2491" s="6"/>
      <c r="P2491" s="6"/>
    </row>
    <row r="2492" spans="14:16" x14ac:dyDescent="0.25">
      <c r="N2492" s="8"/>
      <c r="O2492" s="6"/>
      <c r="P2492" s="6"/>
    </row>
    <row r="2493" spans="14:16" x14ac:dyDescent="0.25">
      <c r="N2493" s="8"/>
      <c r="O2493" s="6"/>
      <c r="P2493" s="6"/>
    </row>
    <row r="2494" spans="14:16" x14ac:dyDescent="0.25">
      <c r="N2494" s="8"/>
      <c r="O2494" s="6"/>
      <c r="P2494" s="6"/>
    </row>
    <row r="2495" spans="14:16" x14ac:dyDescent="0.25">
      <c r="N2495" s="8"/>
      <c r="O2495" s="6"/>
      <c r="P2495" s="6"/>
    </row>
    <row r="2496" spans="14:16" x14ac:dyDescent="0.25">
      <c r="N2496" s="8"/>
      <c r="O2496" s="6"/>
      <c r="P2496" s="6"/>
    </row>
    <row r="2497" spans="14:16" x14ac:dyDescent="0.25">
      <c r="N2497" s="8"/>
      <c r="O2497" s="6"/>
      <c r="P2497" s="6"/>
    </row>
    <row r="2498" spans="14:16" x14ac:dyDescent="0.25">
      <c r="N2498" s="8"/>
      <c r="O2498" s="6"/>
      <c r="P2498" s="6"/>
    </row>
    <row r="2499" spans="14:16" x14ac:dyDescent="0.25">
      <c r="N2499" s="8"/>
      <c r="O2499" s="6"/>
      <c r="P2499" s="6"/>
    </row>
    <row r="2500" spans="14:16" x14ac:dyDescent="0.25">
      <c r="N2500" s="8"/>
      <c r="O2500" s="6"/>
      <c r="P2500" s="6"/>
    </row>
    <row r="2501" spans="14:16" x14ac:dyDescent="0.25">
      <c r="N2501" s="8"/>
      <c r="O2501" s="6"/>
      <c r="P2501" s="6"/>
    </row>
    <row r="2502" spans="14:16" x14ac:dyDescent="0.25">
      <c r="N2502" s="8"/>
      <c r="O2502" s="6"/>
      <c r="P2502" s="6"/>
    </row>
    <row r="2503" spans="14:16" x14ac:dyDescent="0.25">
      <c r="N2503" s="8"/>
      <c r="O2503" s="6"/>
      <c r="P2503" s="6"/>
    </row>
    <row r="2504" spans="14:16" x14ac:dyDescent="0.25">
      <c r="N2504" s="8"/>
      <c r="O2504" s="6"/>
      <c r="P2504" s="6"/>
    </row>
    <row r="2505" spans="14:16" x14ac:dyDescent="0.25">
      <c r="N2505" s="8"/>
      <c r="O2505" s="6"/>
      <c r="P2505" s="6"/>
    </row>
    <row r="2506" spans="14:16" x14ac:dyDescent="0.25">
      <c r="N2506" s="8"/>
      <c r="O2506" s="6"/>
      <c r="P2506" s="6"/>
    </row>
    <row r="2507" spans="14:16" x14ac:dyDescent="0.25">
      <c r="N2507" s="8"/>
      <c r="O2507" s="6"/>
      <c r="P2507" s="6"/>
    </row>
    <row r="2508" spans="14:16" x14ac:dyDescent="0.25">
      <c r="N2508" s="8"/>
      <c r="O2508" s="6"/>
      <c r="P2508" s="6"/>
    </row>
    <row r="2509" spans="14:16" x14ac:dyDescent="0.25">
      <c r="N2509" s="8"/>
      <c r="O2509" s="6"/>
      <c r="P2509" s="6"/>
    </row>
    <row r="2510" spans="14:16" x14ac:dyDescent="0.25">
      <c r="N2510" s="8"/>
      <c r="O2510" s="6"/>
      <c r="P2510" s="6"/>
    </row>
    <row r="2511" spans="14:16" x14ac:dyDescent="0.25">
      <c r="N2511" s="8"/>
      <c r="O2511" s="6"/>
      <c r="P2511" s="6"/>
    </row>
    <row r="2512" spans="14:16" x14ac:dyDescent="0.25">
      <c r="N2512" s="8"/>
      <c r="O2512" s="6"/>
      <c r="P2512" s="6"/>
    </row>
    <row r="2513" spans="14:16" x14ac:dyDescent="0.25">
      <c r="N2513" s="8"/>
      <c r="O2513" s="6"/>
      <c r="P2513" s="6"/>
    </row>
    <row r="2514" spans="14:16" x14ac:dyDescent="0.25">
      <c r="N2514" s="8"/>
      <c r="O2514" s="6"/>
      <c r="P2514" s="6"/>
    </row>
    <row r="2515" spans="14:16" x14ac:dyDescent="0.25">
      <c r="N2515" s="8"/>
      <c r="O2515" s="6"/>
      <c r="P2515" s="6"/>
    </row>
    <row r="2516" spans="14:16" x14ac:dyDescent="0.25">
      <c r="N2516" s="8"/>
      <c r="O2516" s="6"/>
      <c r="P2516" s="6"/>
    </row>
    <row r="2517" spans="14:16" x14ac:dyDescent="0.25">
      <c r="N2517" s="8"/>
      <c r="O2517" s="6"/>
      <c r="P2517" s="6"/>
    </row>
    <row r="2518" spans="14:16" x14ac:dyDescent="0.25">
      <c r="N2518" s="8"/>
      <c r="O2518" s="6"/>
      <c r="P2518" s="6"/>
    </row>
    <row r="2519" spans="14:16" x14ac:dyDescent="0.25">
      <c r="N2519" s="8"/>
      <c r="O2519" s="6"/>
      <c r="P2519" s="6"/>
    </row>
    <row r="2520" spans="14:16" x14ac:dyDescent="0.25">
      <c r="N2520" s="8"/>
      <c r="O2520" s="6"/>
      <c r="P2520" s="6"/>
    </row>
    <row r="2521" spans="14:16" x14ac:dyDescent="0.25">
      <c r="N2521" s="8"/>
      <c r="O2521" s="6"/>
      <c r="P2521" s="6"/>
    </row>
    <row r="2522" spans="14:16" x14ac:dyDescent="0.25">
      <c r="N2522" s="8"/>
      <c r="O2522" s="6"/>
      <c r="P2522" s="6"/>
    </row>
    <row r="2523" spans="14:16" x14ac:dyDescent="0.25">
      <c r="N2523" s="8"/>
      <c r="O2523" s="6"/>
      <c r="P2523" s="6"/>
    </row>
    <row r="2524" spans="14:16" x14ac:dyDescent="0.25">
      <c r="N2524" s="8"/>
      <c r="O2524" s="6"/>
      <c r="P2524" s="6"/>
    </row>
    <row r="2525" spans="14:16" x14ac:dyDescent="0.25">
      <c r="N2525" s="8"/>
      <c r="O2525" s="6"/>
      <c r="P2525" s="6"/>
    </row>
    <row r="2526" spans="14:16" x14ac:dyDescent="0.25">
      <c r="N2526" s="8"/>
      <c r="O2526" s="6"/>
      <c r="P2526" s="6"/>
    </row>
    <row r="2527" spans="14:16" x14ac:dyDescent="0.25">
      <c r="N2527" s="8"/>
      <c r="O2527" s="6"/>
      <c r="P2527" s="6"/>
    </row>
    <row r="2528" spans="14:16" x14ac:dyDescent="0.25">
      <c r="N2528" s="8"/>
      <c r="O2528" s="6"/>
      <c r="P2528" s="6"/>
    </row>
    <row r="2529" spans="14:16" x14ac:dyDescent="0.25">
      <c r="N2529" s="8"/>
      <c r="O2529" s="6"/>
      <c r="P2529" s="6"/>
    </row>
    <row r="2530" spans="14:16" x14ac:dyDescent="0.25">
      <c r="N2530" s="8"/>
      <c r="O2530" s="6"/>
      <c r="P2530" s="6"/>
    </row>
    <row r="2531" spans="14:16" x14ac:dyDescent="0.25">
      <c r="N2531" s="8"/>
      <c r="O2531" s="6"/>
      <c r="P2531" s="6"/>
    </row>
    <row r="2532" spans="14:16" x14ac:dyDescent="0.25">
      <c r="N2532" s="8"/>
      <c r="O2532" s="6"/>
      <c r="P2532" s="6"/>
    </row>
    <row r="2533" spans="14:16" x14ac:dyDescent="0.25">
      <c r="N2533" s="8"/>
      <c r="O2533" s="6"/>
      <c r="P2533" s="6"/>
    </row>
    <row r="2534" spans="14:16" x14ac:dyDescent="0.25">
      <c r="N2534" s="8"/>
      <c r="O2534" s="6"/>
      <c r="P2534" s="6"/>
    </row>
    <row r="2535" spans="14:16" x14ac:dyDescent="0.25">
      <c r="N2535" s="8"/>
      <c r="O2535" s="6"/>
      <c r="P2535" s="6"/>
    </row>
    <row r="2536" spans="14:16" x14ac:dyDescent="0.25">
      <c r="N2536" s="8"/>
      <c r="O2536" s="6"/>
      <c r="P2536" s="6"/>
    </row>
    <row r="2537" spans="14:16" x14ac:dyDescent="0.25">
      <c r="N2537" s="8"/>
      <c r="O2537" s="6"/>
      <c r="P2537" s="6"/>
    </row>
    <row r="2538" spans="14:16" x14ac:dyDescent="0.25">
      <c r="N2538" s="8"/>
      <c r="O2538" s="6"/>
      <c r="P2538" s="6"/>
    </row>
    <row r="2539" spans="14:16" x14ac:dyDescent="0.25">
      <c r="N2539" s="8"/>
      <c r="O2539" s="6"/>
      <c r="P2539" s="6"/>
    </row>
    <row r="2540" spans="14:16" x14ac:dyDescent="0.25">
      <c r="N2540" s="8"/>
      <c r="O2540" s="6"/>
      <c r="P2540" s="6"/>
    </row>
    <row r="2541" spans="14:16" x14ac:dyDescent="0.25">
      <c r="N2541" s="8"/>
      <c r="O2541" s="6"/>
      <c r="P2541" s="6"/>
    </row>
    <row r="2542" spans="14:16" x14ac:dyDescent="0.25">
      <c r="N2542" s="8"/>
      <c r="O2542" s="6"/>
      <c r="P2542" s="6"/>
    </row>
    <row r="2543" spans="14:16" x14ac:dyDescent="0.25">
      <c r="N2543" s="8"/>
      <c r="O2543" s="6"/>
      <c r="P2543" s="6"/>
    </row>
    <row r="2544" spans="14:16" x14ac:dyDescent="0.25">
      <c r="N2544" s="8"/>
      <c r="O2544" s="6"/>
      <c r="P2544" s="6"/>
    </row>
    <row r="2545" spans="14:16" x14ac:dyDescent="0.25">
      <c r="N2545" s="8"/>
      <c r="O2545" s="6"/>
      <c r="P2545" s="6"/>
    </row>
    <row r="2546" spans="14:16" x14ac:dyDescent="0.25">
      <c r="N2546" s="8"/>
      <c r="O2546" s="6"/>
      <c r="P2546" s="6"/>
    </row>
    <row r="2547" spans="14:16" x14ac:dyDescent="0.25">
      <c r="N2547" s="8"/>
      <c r="O2547" s="6"/>
      <c r="P2547" s="6"/>
    </row>
    <row r="2548" spans="14:16" x14ac:dyDescent="0.25">
      <c r="N2548" s="8"/>
      <c r="O2548" s="6"/>
      <c r="P2548" s="6"/>
    </row>
    <row r="2549" spans="14:16" x14ac:dyDescent="0.25">
      <c r="N2549" s="8"/>
      <c r="O2549" s="6"/>
      <c r="P2549" s="6"/>
    </row>
    <row r="2550" spans="14:16" x14ac:dyDescent="0.25">
      <c r="N2550" s="8"/>
      <c r="O2550" s="6"/>
      <c r="P2550" s="6"/>
    </row>
    <row r="2551" spans="14:16" x14ac:dyDescent="0.25">
      <c r="N2551" s="8"/>
      <c r="O2551" s="6"/>
      <c r="P2551" s="6"/>
    </row>
    <row r="2552" spans="14:16" x14ac:dyDescent="0.25">
      <c r="N2552" s="8"/>
      <c r="O2552" s="6"/>
      <c r="P2552" s="6"/>
    </row>
    <row r="2553" spans="14:16" x14ac:dyDescent="0.25">
      <c r="N2553" s="8"/>
      <c r="O2553" s="6"/>
      <c r="P2553" s="6"/>
    </row>
    <row r="2554" spans="14:16" x14ac:dyDescent="0.25">
      <c r="N2554" s="8"/>
      <c r="O2554" s="6"/>
      <c r="P2554" s="6"/>
    </row>
    <row r="2555" spans="14:16" x14ac:dyDescent="0.25">
      <c r="N2555" s="8"/>
      <c r="O2555" s="6"/>
      <c r="P2555" s="6"/>
    </row>
    <row r="2556" spans="14:16" x14ac:dyDescent="0.25">
      <c r="N2556" s="8"/>
      <c r="O2556" s="6"/>
      <c r="P2556" s="6"/>
    </row>
    <row r="2557" spans="14:16" x14ac:dyDescent="0.25">
      <c r="N2557" s="8"/>
      <c r="O2557" s="6"/>
      <c r="P2557" s="6"/>
    </row>
    <row r="2558" spans="14:16" x14ac:dyDescent="0.25">
      <c r="N2558" s="8"/>
      <c r="O2558" s="6"/>
      <c r="P2558" s="6"/>
    </row>
    <row r="2559" spans="14:16" x14ac:dyDescent="0.25">
      <c r="N2559" s="8"/>
      <c r="O2559" s="6"/>
      <c r="P2559" s="6"/>
    </row>
    <row r="2560" spans="14:16" x14ac:dyDescent="0.25">
      <c r="N2560" s="8"/>
      <c r="O2560" s="6"/>
      <c r="P2560" s="6"/>
    </row>
    <row r="2561" spans="14:16" x14ac:dyDescent="0.25">
      <c r="N2561" s="8"/>
      <c r="O2561" s="6"/>
      <c r="P2561" s="6"/>
    </row>
    <row r="2562" spans="14:16" x14ac:dyDescent="0.25">
      <c r="N2562" s="8"/>
      <c r="O2562" s="6"/>
      <c r="P2562" s="6"/>
    </row>
    <row r="2563" spans="14:16" x14ac:dyDescent="0.25">
      <c r="N2563" s="8"/>
      <c r="O2563" s="6"/>
      <c r="P2563" s="6"/>
    </row>
    <row r="2564" spans="14:16" x14ac:dyDescent="0.25">
      <c r="N2564" s="8"/>
      <c r="O2564" s="6"/>
      <c r="P2564" s="6"/>
    </row>
    <row r="2565" spans="14:16" x14ac:dyDescent="0.25">
      <c r="N2565" s="8"/>
      <c r="O2565" s="6"/>
      <c r="P2565" s="6"/>
    </row>
    <row r="2566" spans="14:16" x14ac:dyDescent="0.25">
      <c r="N2566" s="8"/>
      <c r="O2566" s="6"/>
      <c r="P2566" s="6"/>
    </row>
    <row r="2567" spans="14:16" x14ac:dyDescent="0.25">
      <c r="N2567" s="8"/>
      <c r="O2567" s="6"/>
      <c r="P2567" s="6"/>
    </row>
    <row r="2568" spans="14:16" x14ac:dyDescent="0.25">
      <c r="N2568" s="8"/>
      <c r="O2568" s="6"/>
      <c r="P2568" s="6"/>
    </row>
    <row r="2569" spans="14:16" x14ac:dyDescent="0.25">
      <c r="N2569" s="8"/>
      <c r="O2569" s="6"/>
      <c r="P2569" s="6"/>
    </row>
    <row r="2570" spans="14:16" x14ac:dyDescent="0.25">
      <c r="N2570" s="8"/>
      <c r="O2570" s="6"/>
      <c r="P2570" s="6"/>
    </row>
    <row r="2571" spans="14:16" x14ac:dyDescent="0.25">
      <c r="N2571" s="8"/>
      <c r="O2571" s="6"/>
      <c r="P2571" s="6"/>
    </row>
    <row r="2572" spans="14:16" x14ac:dyDescent="0.25">
      <c r="N2572" s="8"/>
      <c r="O2572" s="6"/>
      <c r="P2572" s="6"/>
    </row>
    <row r="2573" spans="14:16" x14ac:dyDescent="0.25">
      <c r="N2573" s="8"/>
      <c r="O2573" s="6"/>
      <c r="P2573" s="6"/>
    </row>
    <row r="2574" spans="14:16" x14ac:dyDescent="0.25">
      <c r="N2574" s="8"/>
      <c r="O2574" s="6"/>
      <c r="P2574" s="6"/>
    </row>
    <row r="2575" spans="14:16" x14ac:dyDescent="0.25">
      <c r="N2575" s="8"/>
      <c r="O2575" s="6"/>
      <c r="P2575" s="6"/>
    </row>
    <row r="2576" spans="14:16" x14ac:dyDescent="0.25">
      <c r="N2576" s="8"/>
      <c r="O2576" s="6"/>
      <c r="P2576" s="6"/>
    </row>
    <row r="2577" spans="14:16" x14ac:dyDescent="0.25">
      <c r="N2577" s="8"/>
      <c r="O2577" s="6"/>
      <c r="P2577" s="6"/>
    </row>
    <row r="2578" spans="14:16" x14ac:dyDescent="0.25">
      <c r="N2578" s="8"/>
      <c r="O2578" s="6"/>
      <c r="P2578" s="6"/>
    </row>
    <row r="2579" spans="14:16" x14ac:dyDescent="0.25">
      <c r="N2579" s="8"/>
      <c r="O2579" s="6"/>
      <c r="P2579" s="6"/>
    </row>
    <row r="2580" spans="14:16" x14ac:dyDescent="0.25">
      <c r="N2580" s="8"/>
      <c r="O2580" s="6"/>
      <c r="P2580" s="6"/>
    </row>
    <row r="2581" spans="14:16" x14ac:dyDescent="0.25">
      <c r="N2581" s="8"/>
      <c r="O2581" s="6"/>
      <c r="P2581" s="6"/>
    </row>
    <row r="2582" spans="14:16" x14ac:dyDescent="0.25">
      <c r="N2582" s="8"/>
      <c r="O2582" s="6"/>
      <c r="P2582" s="6"/>
    </row>
    <row r="2583" spans="14:16" x14ac:dyDescent="0.25">
      <c r="N2583" s="8"/>
      <c r="O2583" s="6"/>
      <c r="P2583" s="6"/>
    </row>
    <row r="2584" spans="14:16" x14ac:dyDescent="0.25">
      <c r="N2584" s="8"/>
      <c r="O2584" s="6"/>
      <c r="P2584" s="6"/>
    </row>
    <row r="2585" spans="14:16" x14ac:dyDescent="0.25">
      <c r="N2585" s="8"/>
      <c r="O2585" s="6"/>
      <c r="P2585" s="6"/>
    </row>
    <row r="2586" spans="14:16" x14ac:dyDescent="0.25">
      <c r="N2586" s="8"/>
      <c r="O2586" s="6"/>
      <c r="P2586" s="6"/>
    </row>
    <row r="2587" spans="14:16" x14ac:dyDescent="0.25">
      <c r="N2587" s="8"/>
      <c r="O2587" s="6"/>
      <c r="P2587" s="6"/>
    </row>
    <row r="2588" spans="14:16" x14ac:dyDescent="0.25">
      <c r="N2588" s="8"/>
      <c r="O2588" s="6"/>
      <c r="P2588" s="6"/>
    </row>
    <row r="2589" spans="14:16" x14ac:dyDescent="0.25">
      <c r="N2589" s="8"/>
      <c r="O2589" s="6"/>
      <c r="P2589" s="6"/>
    </row>
    <row r="2590" spans="14:16" x14ac:dyDescent="0.25">
      <c r="N2590" s="8"/>
      <c r="O2590" s="6"/>
      <c r="P2590" s="6"/>
    </row>
    <row r="2591" spans="14:16" x14ac:dyDescent="0.25">
      <c r="N2591" s="8"/>
      <c r="O2591" s="6"/>
      <c r="P2591" s="6"/>
    </row>
    <row r="2592" spans="14:16" x14ac:dyDescent="0.25">
      <c r="N2592" s="8"/>
      <c r="O2592" s="6"/>
      <c r="P2592" s="6"/>
    </row>
    <row r="2593" spans="14:16" x14ac:dyDescent="0.25">
      <c r="N2593" s="8"/>
      <c r="O2593" s="6"/>
      <c r="P2593" s="6"/>
    </row>
    <row r="2594" spans="14:16" x14ac:dyDescent="0.25">
      <c r="N2594" s="8"/>
      <c r="O2594" s="6"/>
      <c r="P2594" s="6"/>
    </row>
    <row r="2595" spans="14:16" x14ac:dyDescent="0.25">
      <c r="N2595" s="8"/>
      <c r="O2595" s="6"/>
      <c r="P2595" s="6"/>
    </row>
    <row r="2596" spans="14:16" x14ac:dyDescent="0.25">
      <c r="N2596" s="8"/>
      <c r="O2596" s="6"/>
      <c r="P2596" s="6"/>
    </row>
    <row r="2597" spans="14:16" x14ac:dyDescent="0.25">
      <c r="N2597" s="8"/>
      <c r="O2597" s="6"/>
      <c r="P2597" s="6"/>
    </row>
    <row r="2598" spans="14:16" x14ac:dyDescent="0.25">
      <c r="N2598" s="8"/>
      <c r="O2598" s="6"/>
      <c r="P2598" s="6"/>
    </row>
    <row r="2599" spans="14:16" x14ac:dyDescent="0.25">
      <c r="N2599" s="8"/>
      <c r="O2599" s="6"/>
      <c r="P2599" s="6"/>
    </row>
    <row r="2600" spans="14:16" x14ac:dyDescent="0.25">
      <c r="N2600" s="8"/>
      <c r="O2600" s="6"/>
      <c r="P2600" s="6"/>
    </row>
    <row r="2601" spans="14:16" x14ac:dyDescent="0.25">
      <c r="N2601" s="8"/>
      <c r="O2601" s="6"/>
      <c r="P2601" s="6"/>
    </row>
    <row r="2602" spans="14:16" x14ac:dyDescent="0.25">
      <c r="N2602" s="8"/>
      <c r="O2602" s="6"/>
      <c r="P2602" s="6"/>
    </row>
    <row r="2603" spans="14:16" x14ac:dyDescent="0.25">
      <c r="N2603" s="8"/>
      <c r="O2603" s="6"/>
      <c r="P2603" s="6"/>
    </row>
    <row r="2604" spans="14:16" x14ac:dyDescent="0.25">
      <c r="N2604" s="8"/>
      <c r="O2604" s="6"/>
      <c r="P2604" s="6"/>
    </row>
    <row r="2605" spans="14:16" x14ac:dyDescent="0.25">
      <c r="N2605" s="8"/>
      <c r="O2605" s="6"/>
      <c r="P2605" s="6"/>
    </row>
    <row r="2606" spans="14:16" x14ac:dyDescent="0.25">
      <c r="N2606" s="8"/>
      <c r="O2606" s="6"/>
      <c r="P2606" s="6"/>
    </row>
    <row r="2607" spans="14:16" x14ac:dyDescent="0.25">
      <c r="N2607" s="8"/>
      <c r="O2607" s="6"/>
      <c r="P2607" s="6"/>
    </row>
    <row r="2608" spans="14:16" x14ac:dyDescent="0.25">
      <c r="N2608" s="8"/>
      <c r="O2608" s="6"/>
      <c r="P2608" s="6"/>
    </row>
    <row r="2609" spans="14:16" x14ac:dyDescent="0.25">
      <c r="N2609" s="8"/>
      <c r="O2609" s="6"/>
      <c r="P2609" s="6"/>
    </row>
    <row r="2610" spans="14:16" x14ac:dyDescent="0.25">
      <c r="N2610" s="8"/>
      <c r="O2610" s="6"/>
      <c r="P2610" s="6"/>
    </row>
    <row r="2611" spans="14:16" x14ac:dyDescent="0.25">
      <c r="N2611" s="8"/>
      <c r="O2611" s="6"/>
      <c r="P2611" s="6"/>
    </row>
    <row r="2612" spans="14:16" x14ac:dyDescent="0.25">
      <c r="N2612" s="8"/>
      <c r="O2612" s="6"/>
      <c r="P2612" s="6"/>
    </row>
    <row r="2613" spans="14:16" x14ac:dyDescent="0.25">
      <c r="N2613" s="8"/>
      <c r="O2613" s="6"/>
      <c r="P2613" s="6"/>
    </row>
    <row r="2614" spans="14:16" x14ac:dyDescent="0.25">
      <c r="N2614" s="8"/>
      <c r="O2614" s="6"/>
      <c r="P2614" s="6"/>
    </row>
    <row r="2615" spans="14:16" x14ac:dyDescent="0.25">
      <c r="N2615" s="8"/>
      <c r="O2615" s="6"/>
      <c r="P2615" s="6"/>
    </row>
    <row r="2616" spans="14:16" x14ac:dyDescent="0.25">
      <c r="N2616" s="8"/>
      <c r="O2616" s="6"/>
      <c r="P2616" s="6"/>
    </row>
    <row r="2617" spans="14:16" x14ac:dyDescent="0.25">
      <c r="N2617" s="8"/>
      <c r="O2617" s="6"/>
      <c r="P2617" s="6"/>
    </row>
    <row r="2618" spans="14:16" x14ac:dyDescent="0.25">
      <c r="N2618" s="8"/>
      <c r="O2618" s="6"/>
      <c r="P2618" s="6"/>
    </row>
    <row r="2619" spans="14:16" x14ac:dyDescent="0.25">
      <c r="N2619" s="8"/>
      <c r="O2619" s="6"/>
      <c r="P2619" s="6"/>
    </row>
    <row r="2620" spans="14:16" x14ac:dyDescent="0.25">
      <c r="N2620" s="8"/>
      <c r="O2620" s="6"/>
      <c r="P2620" s="6"/>
    </row>
    <row r="2621" spans="14:16" x14ac:dyDescent="0.25">
      <c r="N2621" s="8"/>
      <c r="O2621" s="6"/>
      <c r="P2621" s="6"/>
    </row>
    <row r="2622" spans="14:16" x14ac:dyDescent="0.25">
      <c r="N2622" s="8"/>
      <c r="O2622" s="6"/>
      <c r="P2622" s="6"/>
    </row>
    <row r="2623" spans="14:16" x14ac:dyDescent="0.25">
      <c r="N2623" s="8"/>
      <c r="O2623" s="6"/>
      <c r="P2623" s="6"/>
    </row>
    <row r="2624" spans="14:16" x14ac:dyDescent="0.25">
      <c r="N2624" s="8"/>
      <c r="O2624" s="6"/>
      <c r="P2624" s="6"/>
    </row>
    <row r="2625" spans="14:16" x14ac:dyDescent="0.25">
      <c r="N2625" s="8"/>
      <c r="O2625" s="6"/>
      <c r="P2625" s="6"/>
    </row>
    <row r="2626" spans="14:16" x14ac:dyDescent="0.25">
      <c r="N2626" s="8"/>
      <c r="O2626" s="6"/>
      <c r="P2626" s="6"/>
    </row>
    <row r="2627" spans="14:16" x14ac:dyDescent="0.25">
      <c r="N2627" s="8"/>
      <c r="O2627" s="6"/>
      <c r="P2627" s="6"/>
    </row>
    <row r="2628" spans="14:16" x14ac:dyDescent="0.25">
      <c r="N2628" s="8"/>
      <c r="O2628" s="6"/>
      <c r="P2628" s="6"/>
    </row>
    <row r="2629" spans="14:16" x14ac:dyDescent="0.25">
      <c r="N2629" s="8"/>
      <c r="O2629" s="6"/>
      <c r="P2629" s="6"/>
    </row>
    <row r="2630" spans="14:16" x14ac:dyDescent="0.25">
      <c r="N2630" s="8"/>
      <c r="O2630" s="6"/>
      <c r="P2630" s="6"/>
    </row>
    <row r="2631" spans="14:16" x14ac:dyDescent="0.25">
      <c r="N2631" s="8"/>
      <c r="O2631" s="6"/>
      <c r="P2631" s="6"/>
    </row>
    <row r="2632" spans="14:16" x14ac:dyDescent="0.25">
      <c r="N2632" s="8"/>
      <c r="O2632" s="6"/>
      <c r="P2632" s="6"/>
    </row>
    <row r="2633" spans="14:16" x14ac:dyDescent="0.25">
      <c r="N2633" s="8"/>
      <c r="O2633" s="6"/>
      <c r="P2633" s="6"/>
    </row>
    <row r="2634" spans="14:16" x14ac:dyDescent="0.25">
      <c r="N2634" s="8"/>
      <c r="O2634" s="6"/>
      <c r="P2634" s="6"/>
    </row>
    <row r="2635" spans="14:16" x14ac:dyDescent="0.25">
      <c r="N2635" s="8"/>
      <c r="O2635" s="6"/>
      <c r="P2635" s="6"/>
    </row>
    <row r="2636" spans="14:16" x14ac:dyDescent="0.25">
      <c r="N2636" s="8"/>
      <c r="O2636" s="6"/>
      <c r="P2636" s="6"/>
    </row>
    <row r="2637" spans="14:16" x14ac:dyDescent="0.25">
      <c r="N2637" s="8"/>
      <c r="O2637" s="6"/>
      <c r="P2637" s="6"/>
    </row>
    <row r="2638" spans="14:16" x14ac:dyDescent="0.25">
      <c r="N2638" s="8"/>
      <c r="O2638" s="6"/>
      <c r="P2638" s="6"/>
    </row>
    <row r="2639" spans="14:16" x14ac:dyDescent="0.25">
      <c r="N2639" s="8"/>
      <c r="O2639" s="6"/>
      <c r="P2639" s="6"/>
    </row>
    <row r="2640" spans="14:16" x14ac:dyDescent="0.25">
      <c r="N2640" s="8"/>
      <c r="O2640" s="6"/>
      <c r="P2640" s="6"/>
    </row>
    <row r="2641" spans="14:16" x14ac:dyDescent="0.25">
      <c r="N2641" s="8"/>
      <c r="O2641" s="6"/>
      <c r="P2641" s="6"/>
    </row>
    <row r="2642" spans="14:16" x14ac:dyDescent="0.25">
      <c r="N2642" s="8"/>
      <c r="O2642" s="6"/>
      <c r="P2642" s="6"/>
    </row>
    <row r="2643" spans="14:16" x14ac:dyDescent="0.25">
      <c r="N2643" s="8"/>
      <c r="O2643" s="6"/>
      <c r="P2643" s="6"/>
    </row>
    <row r="2644" spans="14:16" x14ac:dyDescent="0.25">
      <c r="N2644" s="8"/>
      <c r="O2644" s="6"/>
      <c r="P2644" s="6"/>
    </row>
    <row r="2645" spans="14:16" x14ac:dyDescent="0.25">
      <c r="N2645" s="8"/>
      <c r="O2645" s="6"/>
      <c r="P2645" s="6"/>
    </row>
    <row r="2646" spans="14:16" x14ac:dyDescent="0.25">
      <c r="N2646" s="8"/>
      <c r="O2646" s="6"/>
      <c r="P2646" s="6"/>
    </row>
    <row r="2647" spans="14:16" x14ac:dyDescent="0.25">
      <c r="N2647" s="8"/>
      <c r="O2647" s="6"/>
      <c r="P2647" s="6"/>
    </row>
    <row r="2648" spans="14:16" x14ac:dyDescent="0.25">
      <c r="N2648" s="8"/>
      <c r="O2648" s="6"/>
      <c r="P2648" s="6"/>
    </row>
    <row r="2649" spans="14:16" x14ac:dyDescent="0.25">
      <c r="N2649" s="8"/>
      <c r="O2649" s="6"/>
      <c r="P2649" s="6"/>
    </row>
    <row r="2650" spans="14:16" x14ac:dyDescent="0.25">
      <c r="N2650" s="8"/>
      <c r="O2650" s="6"/>
      <c r="P2650" s="6"/>
    </row>
    <row r="2651" spans="14:16" x14ac:dyDescent="0.25">
      <c r="N2651" s="8"/>
      <c r="O2651" s="6"/>
      <c r="P2651" s="6"/>
    </row>
    <row r="2652" spans="14:16" x14ac:dyDescent="0.25">
      <c r="N2652" s="8"/>
      <c r="O2652" s="6"/>
      <c r="P2652" s="6"/>
    </row>
    <row r="2653" spans="14:16" x14ac:dyDescent="0.25">
      <c r="N2653" s="8"/>
      <c r="O2653" s="6"/>
      <c r="P2653" s="6"/>
    </row>
    <row r="2654" spans="14:16" x14ac:dyDescent="0.25">
      <c r="N2654" s="8"/>
      <c r="O2654" s="6"/>
      <c r="P2654" s="6"/>
    </row>
    <row r="2655" spans="14:16" x14ac:dyDescent="0.25">
      <c r="N2655" s="8"/>
      <c r="O2655" s="6"/>
      <c r="P2655" s="6"/>
    </row>
    <row r="2656" spans="14:16" x14ac:dyDescent="0.25">
      <c r="N2656" s="8"/>
      <c r="O2656" s="6"/>
      <c r="P2656" s="6"/>
    </row>
    <row r="2657" spans="14:16" x14ac:dyDescent="0.25">
      <c r="N2657" s="8"/>
      <c r="O2657" s="6"/>
      <c r="P2657" s="6"/>
    </row>
    <row r="2658" spans="14:16" x14ac:dyDescent="0.25">
      <c r="N2658" s="8"/>
      <c r="O2658" s="6"/>
      <c r="P2658" s="6"/>
    </row>
    <row r="2659" spans="14:16" x14ac:dyDescent="0.25">
      <c r="N2659" s="8"/>
      <c r="O2659" s="6"/>
      <c r="P2659" s="6"/>
    </row>
    <row r="2660" spans="14:16" x14ac:dyDescent="0.25">
      <c r="N2660" s="8"/>
      <c r="O2660" s="6"/>
      <c r="P2660" s="6"/>
    </row>
    <row r="2661" spans="14:16" x14ac:dyDescent="0.25">
      <c r="N2661" s="8"/>
      <c r="O2661" s="6"/>
      <c r="P2661" s="6"/>
    </row>
    <row r="2662" spans="14:16" x14ac:dyDescent="0.25">
      <c r="N2662" s="8"/>
      <c r="O2662" s="6"/>
      <c r="P2662" s="6"/>
    </row>
    <row r="2663" spans="14:16" x14ac:dyDescent="0.25">
      <c r="N2663" s="8"/>
      <c r="O2663" s="6"/>
      <c r="P2663" s="6"/>
    </row>
    <row r="2664" spans="14:16" x14ac:dyDescent="0.25">
      <c r="N2664" s="8"/>
      <c r="O2664" s="6"/>
      <c r="P2664" s="6"/>
    </row>
    <row r="2665" spans="14:16" x14ac:dyDescent="0.25">
      <c r="N2665" s="8"/>
      <c r="O2665" s="6"/>
      <c r="P2665" s="6"/>
    </row>
    <row r="2666" spans="14:16" x14ac:dyDescent="0.25">
      <c r="N2666" s="8"/>
      <c r="O2666" s="6"/>
      <c r="P2666" s="6"/>
    </row>
    <row r="2667" spans="14:16" x14ac:dyDescent="0.25">
      <c r="N2667" s="8"/>
      <c r="O2667" s="6"/>
      <c r="P2667" s="6"/>
    </row>
    <row r="2668" spans="14:16" x14ac:dyDescent="0.25">
      <c r="N2668" s="8"/>
      <c r="O2668" s="6"/>
      <c r="P2668" s="6"/>
    </row>
    <row r="2669" spans="14:16" x14ac:dyDescent="0.25">
      <c r="N2669" s="8"/>
      <c r="O2669" s="6"/>
      <c r="P2669" s="6"/>
    </row>
    <row r="2670" spans="14:16" x14ac:dyDescent="0.25">
      <c r="N2670" s="8"/>
      <c r="O2670" s="6"/>
      <c r="P2670" s="6"/>
    </row>
    <row r="2671" spans="14:16" x14ac:dyDescent="0.25">
      <c r="N2671" s="8"/>
      <c r="O2671" s="6"/>
      <c r="P2671" s="6"/>
    </row>
    <row r="2672" spans="14:16" x14ac:dyDescent="0.25">
      <c r="N2672" s="8"/>
      <c r="O2672" s="6"/>
      <c r="P2672" s="6"/>
    </row>
    <row r="2673" spans="14:16" x14ac:dyDescent="0.25">
      <c r="N2673" s="8"/>
      <c r="O2673" s="6"/>
      <c r="P2673" s="6"/>
    </row>
    <row r="2674" spans="14:16" x14ac:dyDescent="0.25">
      <c r="N2674" s="8"/>
      <c r="O2674" s="6"/>
      <c r="P2674" s="6"/>
    </row>
    <row r="2675" spans="14:16" x14ac:dyDescent="0.25">
      <c r="N2675" s="8"/>
      <c r="O2675" s="6"/>
      <c r="P2675" s="6"/>
    </row>
    <row r="2676" spans="14:16" x14ac:dyDescent="0.25">
      <c r="N2676" s="8"/>
      <c r="O2676" s="6"/>
      <c r="P2676" s="6"/>
    </row>
    <row r="2677" spans="14:16" x14ac:dyDescent="0.25">
      <c r="N2677" s="8"/>
      <c r="O2677" s="6"/>
      <c r="P2677" s="6"/>
    </row>
    <row r="2678" spans="14:16" x14ac:dyDescent="0.25">
      <c r="N2678" s="8"/>
      <c r="O2678" s="6"/>
      <c r="P2678" s="6"/>
    </row>
    <row r="2679" spans="14:16" x14ac:dyDescent="0.25">
      <c r="N2679" s="8"/>
      <c r="O2679" s="6"/>
      <c r="P2679" s="6"/>
    </row>
    <row r="2680" spans="14:16" x14ac:dyDescent="0.25">
      <c r="N2680" s="8"/>
      <c r="O2680" s="6"/>
      <c r="P2680" s="6"/>
    </row>
    <row r="2681" spans="14:16" x14ac:dyDescent="0.25">
      <c r="N2681" s="8"/>
      <c r="O2681" s="6"/>
      <c r="P2681" s="6"/>
    </row>
    <row r="2682" spans="14:16" x14ac:dyDescent="0.25">
      <c r="N2682" s="8"/>
      <c r="O2682" s="6"/>
      <c r="P2682" s="6"/>
    </row>
    <row r="2683" spans="14:16" x14ac:dyDescent="0.25">
      <c r="N2683" s="8"/>
      <c r="O2683" s="6"/>
      <c r="P2683" s="6"/>
    </row>
    <row r="2684" spans="14:16" x14ac:dyDescent="0.25">
      <c r="N2684" s="8"/>
      <c r="O2684" s="6"/>
      <c r="P2684" s="6"/>
    </row>
    <row r="2685" spans="14:16" x14ac:dyDescent="0.25">
      <c r="N2685" s="8"/>
      <c r="O2685" s="6"/>
      <c r="P2685" s="6"/>
    </row>
    <row r="2686" spans="14:16" x14ac:dyDescent="0.25">
      <c r="N2686" s="8"/>
      <c r="O2686" s="6"/>
      <c r="P2686" s="6"/>
    </row>
    <row r="2687" spans="14:16" x14ac:dyDescent="0.25">
      <c r="N2687" s="8"/>
      <c r="O2687" s="6"/>
      <c r="P2687" s="6"/>
    </row>
    <row r="2688" spans="14:16" x14ac:dyDescent="0.25">
      <c r="N2688" s="8"/>
      <c r="O2688" s="6"/>
      <c r="P2688" s="6"/>
    </row>
    <row r="2689" spans="14:16" x14ac:dyDescent="0.25">
      <c r="N2689" s="8"/>
      <c r="O2689" s="6"/>
      <c r="P2689" s="6"/>
    </row>
    <row r="2690" spans="14:16" x14ac:dyDescent="0.25">
      <c r="N2690" s="8"/>
      <c r="O2690" s="6"/>
      <c r="P2690" s="6"/>
    </row>
    <row r="2691" spans="14:16" x14ac:dyDescent="0.25">
      <c r="N2691" s="8"/>
      <c r="O2691" s="6"/>
      <c r="P2691" s="6"/>
    </row>
    <row r="2692" spans="14:16" x14ac:dyDescent="0.25">
      <c r="N2692" s="8"/>
      <c r="O2692" s="6"/>
      <c r="P2692" s="6"/>
    </row>
    <row r="2693" spans="14:16" x14ac:dyDescent="0.25">
      <c r="N2693" s="8"/>
      <c r="O2693" s="6"/>
      <c r="P2693" s="6"/>
    </row>
    <row r="2694" spans="14:16" x14ac:dyDescent="0.25">
      <c r="N2694" s="8"/>
      <c r="O2694" s="6"/>
      <c r="P2694" s="6"/>
    </row>
    <row r="2695" spans="14:16" x14ac:dyDescent="0.25">
      <c r="N2695" s="8"/>
      <c r="O2695" s="6"/>
      <c r="P2695" s="6"/>
    </row>
    <row r="2696" spans="14:16" x14ac:dyDescent="0.25">
      <c r="N2696" s="8"/>
      <c r="O2696" s="6"/>
      <c r="P2696" s="6"/>
    </row>
    <row r="2697" spans="14:16" x14ac:dyDescent="0.25">
      <c r="N2697" s="8"/>
      <c r="O2697" s="6"/>
      <c r="P2697" s="6"/>
    </row>
    <row r="2698" spans="14:16" x14ac:dyDescent="0.25">
      <c r="N2698" s="8"/>
      <c r="O2698" s="6"/>
      <c r="P2698" s="6"/>
    </row>
    <row r="2699" spans="14:16" x14ac:dyDescent="0.25">
      <c r="N2699" s="8"/>
      <c r="O2699" s="6"/>
      <c r="P2699" s="6"/>
    </row>
    <row r="2700" spans="14:16" x14ac:dyDescent="0.25">
      <c r="N2700" s="8"/>
      <c r="O2700" s="6"/>
      <c r="P2700" s="6"/>
    </row>
    <row r="2701" spans="14:16" x14ac:dyDescent="0.25">
      <c r="N2701" s="8"/>
      <c r="O2701" s="6"/>
      <c r="P2701" s="6"/>
    </row>
    <row r="2702" spans="14:16" x14ac:dyDescent="0.25">
      <c r="N2702" s="8"/>
      <c r="O2702" s="6"/>
      <c r="P2702" s="6"/>
    </row>
    <row r="2703" spans="14:16" x14ac:dyDescent="0.25">
      <c r="N2703" s="8"/>
      <c r="O2703" s="6"/>
      <c r="P2703" s="6"/>
    </row>
    <row r="2704" spans="14:16" x14ac:dyDescent="0.25">
      <c r="N2704" s="8"/>
      <c r="O2704" s="6"/>
      <c r="P2704" s="6"/>
    </row>
    <row r="2705" spans="14:16" x14ac:dyDescent="0.25">
      <c r="N2705" s="8"/>
      <c r="O2705" s="6"/>
      <c r="P2705" s="6"/>
    </row>
    <row r="2706" spans="14:16" x14ac:dyDescent="0.25">
      <c r="N2706" s="8"/>
      <c r="O2706" s="6"/>
      <c r="P2706" s="6"/>
    </row>
    <row r="2707" spans="14:16" x14ac:dyDescent="0.25">
      <c r="N2707" s="8"/>
      <c r="O2707" s="6"/>
      <c r="P2707" s="6"/>
    </row>
    <row r="2708" spans="14:16" x14ac:dyDescent="0.25">
      <c r="N2708" s="8"/>
      <c r="O2708" s="6"/>
      <c r="P2708" s="6"/>
    </row>
    <row r="2709" spans="14:16" x14ac:dyDescent="0.25">
      <c r="N2709" s="8"/>
      <c r="O2709" s="6"/>
      <c r="P2709" s="6"/>
    </row>
    <row r="2710" spans="14:16" x14ac:dyDescent="0.25">
      <c r="N2710" s="8"/>
      <c r="O2710" s="6"/>
      <c r="P2710" s="6"/>
    </row>
    <row r="2711" spans="14:16" x14ac:dyDescent="0.25">
      <c r="N2711" s="8"/>
      <c r="O2711" s="6"/>
      <c r="P2711" s="6"/>
    </row>
    <row r="2712" spans="14:16" x14ac:dyDescent="0.25">
      <c r="N2712" s="8"/>
      <c r="O2712" s="6"/>
      <c r="P2712" s="6"/>
    </row>
    <row r="2713" spans="14:16" x14ac:dyDescent="0.25">
      <c r="N2713" s="8"/>
      <c r="O2713" s="6"/>
      <c r="P2713" s="6"/>
    </row>
    <row r="2714" spans="14:16" x14ac:dyDescent="0.25">
      <c r="N2714" s="8"/>
      <c r="O2714" s="6"/>
      <c r="P2714" s="6"/>
    </row>
    <row r="2715" spans="14:16" x14ac:dyDescent="0.25">
      <c r="N2715" s="8"/>
      <c r="O2715" s="6"/>
      <c r="P2715" s="6"/>
    </row>
    <row r="2716" spans="14:16" x14ac:dyDescent="0.25">
      <c r="N2716" s="8"/>
      <c r="O2716" s="6"/>
      <c r="P2716" s="6"/>
    </row>
    <row r="2717" spans="14:16" x14ac:dyDescent="0.25">
      <c r="N2717" s="8"/>
      <c r="O2717" s="6"/>
      <c r="P2717" s="6"/>
    </row>
    <row r="2718" spans="14:16" x14ac:dyDescent="0.25">
      <c r="N2718" s="8"/>
      <c r="O2718" s="6"/>
      <c r="P2718" s="6"/>
    </row>
    <row r="2719" spans="14:16" x14ac:dyDescent="0.25">
      <c r="N2719" s="8"/>
      <c r="O2719" s="6"/>
      <c r="P2719" s="6"/>
    </row>
    <row r="2720" spans="14:16" x14ac:dyDescent="0.25">
      <c r="N2720" s="8"/>
      <c r="O2720" s="6"/>
      <c r="P2720" s="6"/>
    </row>
    <row r="2721" spans="14:16" x14ac:dyDescent="0.25">
      <c r="N2721" s="8"/>
      <c r="O2721" s="6"/>
      <c r="P2721" s="6"/>
    </row>
    <row r="2722" spans="14:16" x14ac:dyDescent="0.25">
      <c r="N2722" s="8"/>
      <c r="O2722" s="6"/>
      <c r="P2722" s="6"/>
    </row>
    <row r="2723" spans="14:16" x14ac:dyDescent="0.25">
      <c r="N2723" s="8"/>
      <c r="O2723" s="6"/>
      <c r="P2723" s="6"/>
    </row>
    <row r="2724" spans="14:16" x14ac:dyDescent="0.25">
      <c r="N2724" s="8"/>
      <c r="O2724" s="6"/>
      <c r="P2724" s="6"/>
    </row>
    <row r="2725" spans="14:16" x14ac:dyDescent="0.25">
      <c r="N2725" s="8"/>
      <c r="O2725" s="6"/>
      <c r="P2725" s="6"/>
    </row>
    <row r="2726" spans="14:16" x14ac:dyDescent="0.25">
      <c r="N2726" s="8"/>
      <c r="O2726" s="6"/>
      <c r="P2726" s="6"/>
    </row>
    <row r="2727" spans="14:16" x14ac:dyDescent="0.25">
      <c r="N2727" s="8"/>
      <c r="O2727" s="6"/>
      <c r="P2727" s="6"/>
    </row>
    <row r="2728" spans="14:16" x14ac:dyDescent="0.25">
      <c r="N2728" s="8"/>
      <c r="O2728" s="6"/>
      <c r="P2728" s="6"/>
    </row>
    <row r="2729" spans="14:16" x14ac:dyDescent="0.25">
      <c r="N2729" s="8"/>
      <c r="O2729" s="6"/>
      <c r="P2729" s="6"/>
    </row>
    <row r="2730" spans="14:16" x14ac:dyDescent="0.25">
      <c r="N2730" s="8"/>
      <c r="O2730" s="6"/>
      <c r="P2730" s="6"/>
    </row>
    <row r="2731" spans="14:16" x14ac:dyDescent="0.25">
      <c r="N2731" s="8"/>
      <c r="O2731" s="6"/>
      <c r="P2731" s="6"/>
    </row>
    <row r="2732" spans="14:16" x14ac:dyDescent="0.25">
      <c r="N2732" s="8"/>
      <c r="O2732" s="6"/>
      <c r="P2732" s="6"/>
    </row>
    <row r="2733" spans="14:16" x14ac:dyDescent="0.25">
      <c r="N2733" s="8"/>
      <c r="O2733" s="6"/>
      <c r="P2733" s="6"/>
    </row>
    <row r="2734" spans="14:16" x14ac:dyDescent="0.25">
      <c r="N2734" s="8"/>
      <c r="O2734" s="6"/>
      <c r="P2734" s="6"/>
    </row>
    <row r="2735" spans="14:16" x14ac:dyDescent="0.25">
      <c r="N2735" s="8"/>
      <c r="O2735" s="6"/>
      <c r="P2735" s="6"/>
    </row>
    <row r="2736" spans="14:16" x14ac:dyDescent="0.25">
      <c r="N2736" s="8"/>
      <c r="O2736" s="6"/>
      <c r="P2736" s="6"/>
    </row>
    <row r="2737" spans="14:16" x14ac:dyDescent="0.25">
      <c r="N2737" s="8"/>
      <c r="O2737" s="6"/>
      <c r="P2737" s="6"/>
    </row>
    <row r="2738" spans="14:16" x14ac:dyDescent="0.25">
      <c r="N2738" s="8"/>
      <c r="O2738" s="6"/>
      <c r="P2738" s="6"/>
    </row>
    <row r="2739" spans="14:16" x14ac:dyDescent="0.25">
      <c r="N2739" s="8"/>
      <c r="O2739" s="6"/>
      <c r="P2739" s="6"/>
    </row>
    <row r="2740" spans="14:16" x14ac:dyDescent="0.25">
      <c r="N2740" s="8"/>
      <c r="O2740" s="6"/>
      <c r="P2740" s="6"/>
    </row>
    <row r="2741" spans="14:16" x14ac:dyDescent="0.25">
      <c r="N2741" s="8"/>
      <c r="O2741" s="6"/>
      <c r="P2741" s="6"/>
    </row>
    <row r="2742" spans="14:16" x14ac:dyDescent="0.25">
      <c r="N2742" s="8"/>
      <c r="O2742" s="6"/>
      <c r="P2742" s="6"/>
    </row>
    <row r="2743" spans="14:16" x14ac:dyDescent="0.25">
      <c r="N2743" s="8"/>
      <c r="O2743" s="6"/>
      <c r="P2743" s="6"/>
    </row>
    <row r="2744" spans="14:16" x14ac:dyDescent="0.25">
      <c r="N2744" s="8"/>
      <c r="O2744" s="6"/>
      <c r="P2744" s="6"/>
    </row>
    <row r="2745" spans="14:16" x14ac:dyDescent="0.25">
      <c r="N2745" s="8"/>
      <c r="O2745" s="6"/>
      <c r="P2745" s="6"/>
    </row>
    <row r="2746" spans="14:16" x14ac:dyDescent="0.25">
      <c r="N2746" s="8"/>
      <c r="O2746" s="6"/>
      <c r="P2746" s="6"/>
    </row>
    <row r="2747" spans="14:16" x14ac:dyDescent="0.25">
      <c r="N2747" s="8"/>
      <c r="O2747" s="6"/>
      <c r="P2747" s="6"/>
    </row>
    <row r="2748" spans="14:16" x14ac:dyDescent="0.25">
      <c r="N2748" s="8"/>
      <c r="O2748" s="6"/>
      <c r="P2748" s="6"/>
    </row>
    <row r="2749" spans="14:16" x14ac:dyDescent="0.25">
      <c r="N2749" s="8"/>
      <c r="O2749" s="6"/>
      <c r="P2749" s="6"/>
    </row>
    <row r="2750" spans="14:16" x14ac:dyDescent="0.25">
      <c r="N2750" s="8"/>
      <c r="O2750" s="6"/>
      <c r="P2750" s="6"/>
    </row>
    <row r="2751" spans="14:16" x14ac:dyDescent="0.25">
      <c r="N2751" s="8"/>
      <c r="O2751" s="6"/>
      <c r="P2751" s="6"/>
    </row>
    <row r="2752" spans="14:16" x14ac:dyDescent="0.25">
      <c r="N2752" s="8"/>
      <c r="O2752" s="6"/>
      <c r="P2752" s="6"/>
    </row>
    <row r="2753" spans="14:16" x14ac:dyDescent="0.25">
      <c r="N2753" s="8"/>
      <c r="O2753" s="6"/>
      <c r="P2753" s="6"/>
    </row>
    <row r="2754" spans="14:16" x14ac:dyDescent="0.25">
      <c r="N2754" s="8"/>
      <c r="O2754" s="6"/>
      <c r="P2754" s="6"/>
    </row>
    <row r="2755" spans="14:16" x14ac:dyDescent="0.25">
      <c r="N2755" s="8"/>
      <c r="O2755" s="6"/>
      <c r="P2755" s="6"/>
    </row>
    <row r="2756" spans="14:16" x14ac:dyDescent="0.25">
      <c r="N2756" s="8"/>
      <c r="O2756" s="6"/>
      <c r="P2756" s="6"/>
    </row>
    <row r="2757" spans="14:16" x14ac:dyDescent="0.25">
      <c r="N2757" s="8"/>
      <c r="O2757" s="6"/>
      <c r="P2757" s="6"/>
    </row>
    <row r="2758" spans="14:16" x14ac:dyDescent="0.25">
      <c r="N2758" s="8"/>
      <c r="O2758" s="6"/>
      <c r="P2758" s="6"/>
    </row>
    <row r="2759" spans="14:16" x14ac:dyDescent="0.25">
      <c r="N2759" s="8"/>
      <c r="O2759" s="6"/>
      <c r="P2759" s="6"/>
    </row>
    <row r="2760" spans="14:16" x14ac:dyDescent="0.25">
      <c r="N2760" s="8"/>
      <c r="O2760" s="6"/>
      <c r="P2760" s="6"/>
    </row>
    <row r="2761" spans="14:16" x14ac:dyDescent="0.25">
      <c r="N2761" s="8"/>
      <c r="O2761" s="6"/>
      <c r="P2761" s="6"/>
    </row>
    <row r="2762" spans="14:16" x14ac:dyDescent="0.25">
      <c r="N2762" s="8"/>
      <c r="O2762" s="6"/>
      <c r="P2762" s="6"/>
    </row>
    <row r="2763" spans="14:16" x14ac:dyDescent="0.25">
      <c r="N2763" s="8"/>
      <c r="O2763" s="6"/>
      <c r="P2763" s="6"/>
    </row>
    <row r="2764" spans="14:16" x14ac:dyDescent="0.25">
      <c r="N2764" s="8"/>
      <c r="O2764" s="6"/>
      <c r="P2764" s="6"/>
    </row>
    <row r="2765" spans="14:16" x14ac:dyDescent="0.25">
      <c r="N2765" s="8"/>
      <c r="O2765" s="6"/>
      <c r="P2765" s="6"/>
    </row>
    <row r="2766" spans="14:16" x14ac:dyDescent="0.25">
      <c r="N2766" s="8"/>
      <c r="O2766" s="6"/>
      <c r="P2766" s="6"/>
    </row>
    <row r="2767" spans="14:16" x14ac:dyDescent="0.25">
      <c r="N2767" s="8"/>
      <c r="O2767" s="6"/>
      <c r="P2767" s="6"/>
    </row>
    <row r="2768" spans="14:16" x14ac:dyDescent="0.25">
      <c r="N2768" s="8"/>
      <c r="O2768" s="6"/>
      <c r="P2768" s="6"/>
    </row>
    <row r="2769" spans="14:16" x14ac:dyDescent="0.25">
      <c r="N2769" s="8"/>
      <c r="O2769" s="6"/>
      <c r="P2769" s="6"/>
    </row>
    <row r="2770" spans="14:16" x14ac:dyDescent="0.25">
      <c r="N2770" s="8"/>
      <c r="O2770" s="6"/>
      <c r="P2770" s="6"/>
    </row>
    <row r="2771" spans="14:16" x14ac:dyDescent="0.25">
      <c r="N2771" s="8"/>
      <c r="O2771" s="6"/>
      <c r="P2771" s="6"/>
    </row>
    <row r="2772" spans="14:16" x14ac:dyDescent="0.25">
      <c r="N2772" s="8"/>
      <c r="O2772" s="6"/>
      <c r="P2772" s="6"/>
    </row>
    <row r="2773" spans="14:16" x14ac:dyDescent="0.25">
      <c r="N2773" s="8"/>
      <c r="O2773" s="6"/>
      <c r="P2773" s="6"/>
    </row>
    <row r="2774" spans="14:16" x14ac:dyDescent="0.25">
      <c r="N2774" s="8"/>
      <c r="O2774" s="6"/>
      <c r="P2774" s="6"/>
    </row>
    <row r="2775" spans="14:16" x14ac:dyDescent="0.25">
      <c r="N2775" s="8"/>
      <c r="O2775" s="6"/>
      <c r="P2775" s="6"/>
    </row>
    <row r="2776" spans="14:16" x14ac:dyDescent="0.25">
      <c r="N2776" s="8"/>
      <c r="O2776" s="6"/>
      <c r="P2776" s="6"/>
    </row>
    <row r="2777" spans="14:16" x14ac:dyDescent="0.25">
      <c r="N2777" s="8"/>
      <c r="O2777" s="6"/>
      <c r="P2777" s="6"/>
    </row>
    <row r="2778" spans="14:16" x14ac:dyDescent="0.25">
      <c r="N2778" s="8"/>
      <c r="O2778" s="6"/>
      <c r="P2778" s="6"/>
    </row>
    <row r="2779" spans="14:16" x14ac:dyDescent="0.25">
      <c r="N2779" s="8"/>
      <c r="O2779" s="6"/>
      <c r="P2779" s="6"/>
    </row>
    <row r="2780" spans="14:16" x14ac:dyDescent="0.25">
      <c r="N2780" s="8"/>
      <c r="O2780" s="6"/>
      <c r="P2780" s="6"/>
    </row>
    <row r="2781" spans="14:16" x14ac:dyDescent="0.25">
      <c r="N2781" s="8"/>
      <c r="O2781" s="6"/>
      <c r="P2781" s="6"/>
    </row>
    <row r="2782" spans="14:16" x14ac:dyDescent="0.25">
      <c r="N2782" s="8"/>
      <c r="O2782" s="6"/>
      <c r="P2782" s="6"/>
    </row>
    <row r="2783" spans="14:16" x14ac:dyDescent="0.25">
      <c r="N2783" s="8"/>
      <c r="O2783" s="6"/>
      <c r="P2783" s="6"/>
    </row>
    <row r="2784" spans="14:16" x14ac:dyDescent="0.25">
      <c r="N2784" s="8"/>
      <c r="O2784" s="6"/>
      <c r="P2784" s="6"/>
    </row>
    <row r="2785" spans="14:16" x14ac:dyDescent="0.25">
      <c r="N2785" s="8"/>
      <c r="O2785" s="6"/>
      <c r="P2785" s="6"/>
    </row>
    <row r="2786" spans="14:16" x14ac:dyDescent="0.25">
      <c r="N2786" s="8"/>
      <c r="O2786" s="6"/>
      <c r="P2786" s="6"/>
    </row>
    <row r="2787" spans="14:16" x14ac:dyDescent="0.25">
      <c r="N2787" s="8"/>
      <c r="O2787" s="6"/>
      <c r="P2787" s="6"/>
    </row>
    <row r="2788" spans="14:16" x14ac:dyDescent="0.25">
      <c r="N2788" s="8"/>
      <c r="O2788" s="6"/>
      <c r="P2788" s="6"/>
    </row>
    <row r="2789" spans="14:16" x14ac:dyDescent="0.25">
      <c r="N2789" s="8"/>
      <c r="O2789" s="6"/>
      <c r="P2789" s="6"/>
    </row>
    <row r="2790" spans="14:16" x14ac:dyDescent="0.25">
      <c r="N2790" s="8"/>
      <c r="O2790" s="6"/>
      <c r="P2790" s="6"/>
    </row>
    <row r="2791" spans="14:16" x14ac:dyDescent="0.25">
      <c r="N2791" s="8"/>
      <c r="O2791" s="6"/>
      <c r="P2791" s="6"/>
    </row>
    <row r="2792" spans="14:16" x14ac:dyDescent="0.25">
      <c r="N2792" s="8"/>
      <c r="O2792" s="6"/>
      <c r="P2792" s="6"/>
    </row>
    <row r="2793" spans="14:16" x14ac:dyDescent="0.25">
      <c r="N2793" s="8"/>
      <c r="O2793" s="6"/>
      <c r="P2793" s="6"/>
    </row>
    <row r="2794" spans="14:16" x14ac:dyDescent="0.25">
      <c r="N2794" s="8"/>
      <c r="O2794" s="6"/>
      <c r="P2794" s="6"/>
    </row>
    <row r="2795" spans="14:16" x14ac:dyDescent="0.25">
      <c r="N2795" s="8"/>
      <c r="O2795" s="6"/>
      <c r="P2795" s="6"/>
    </row>
    <row r="2796" spans="14:16" x14ac:dyDescent="0.25">
      <c r="N2796" s="8"/>
      <c r="O2796" s="6"/>
      <c r="P2796" s="6"/>
    </row>
    <row r="2797" spans="14:16" x14ac:dyDescent="0.25">
      <c r="N2797" s="8"/>
      <c r="O2797" s="6"/>
      <c r="P2797" s="6"/>
    </row>
    <row r="2798" spans="14:16" x14ac:dyDescent="0.25">
      <c r="N2798" s="8"/>
      <c r="O2798" s="6"/>
      <c r="P2798" s="6"/>
    </row>
    <row r="2799" spans="14:16" x14ac:dyDescent="0.25">
      <c r="N2799" s="8"/>
      <c r="O2799" s="6"/>
      <c r="P2799" s="6"/>
    </row>
    <row r="2800" spans="14:16" x14ac:dyDescent="0.25">
      <c r="N2800" s="8"/>
      <c r="O2800" s="6"/>
      <c r="P2800" s="6"/>
    </row>
    <row r="2801" spans="14:16" x14ac:dyDescent="0.25">
      <c r="N2801" s="8"/>
      <c r="O2801" s="6"/>
      <c r="P2801" s="6"/>
    </row>
    <row r="2802" spans="14:16" x14ac:dyDescent="0.25">
      <c r="N2802" s="8"/>
      <c r="O2802" s="6"/>
      <c r="P2802" s="6"/>
    </row>
    <row r="2803" spans="14:16" x14ac:dyDescent="0.25">
      <c r="N2803" s="8"/>
      <c r="O2803" s="6"/>
      <c r="P2803" s="6"/>
    </row>
    <row r="2804" spans="14:16" x14ac:dyDescent="0.25">
      <c r="N2804" s="8"/>
      <c r="O2804" s="6"/>
      <c r="P2804" s="6"/>
    </row>
    <row r="2805" spans="14:16" x14ac:dyDescent="0.25">
      <c r="N2805" s="8"/>
      <c r="O2805" s="6"/>
      <c r="P2805" s="6"/>
    </row>
    <row r="2806" spans="14:16" x14ac:dyDescent="0.25">
      <c r="N2806" s="8"/>
      <c r="O2806" s="6"/>
      <c r="P2806" s="6"/>
    </row>
    <row r="2807" spans="14:16" x14ac:dyDescent="0.25">
      <c r="N2807" s="8"/>
      <c r="O2807" s="6"/>
      <c r="P2807" s="6"/>
    </row>
    <row r="2808" spans="14:16" x14ac:dyDescent="0.25">
      <c r="N2808" s="8"/>
      <c r="O2808" s="6"/>
      <c r="P2808" s="6"/>
    </row>
    <row r="2809" spans="14:16" x14ac:dyDescent="0.25">
      <c r="N2809" s="8"/>
      <c r="O2809" s="6"/>
      <c r="P2809" s="6"/>
    </row>
    <row r="2810" spans="14:16" x14ac:dyDescent="0.25">
      <c r="N2810" s="8"/>
      <c r="O2810" s="6"/>
      <c r="P2810" s="6"/>
    </row>
    <row r="2811" spans="14:16" x14ac:dyDescent="0.25">
      <c r="N2811" s="8"/>
      <c r="O2811" s="6"/>
      <c r="P2811" s="6"/>
    </row>
    <row r="2812" spans="14:16" x14ac:dyDescent="0.25">
      <c r="N2812" s="8"/>
      <c r="O2812" s="6"/>
      <c r="P2812" s="6"/>
    </row>
    <row r="2813" spans="14:16" x14ac:dyDescent="0.25">
      <c r="N2813" s="8"/>
      <c r="O2813" s="6"/>
      <c r="P2813" s="6"/>
    </row>
    <row r="2814" spans="14:16" x14ac:dyDescent="0.25">
      <c r="N2814" s="8"/>
      <c r="O2814" s="6"/>
      <c r="P2814" s="6"/>
    </row>
    <row r="2815" spans="14:16" x14ac:dyDescent="0.25">
      <c r="N2815" s="8"/>
      <c r="O2815" s="6"/>
      <c r="P2815" s="6"/>
    </row>
    <row r="2816" spans="14:16" x14ac:dyDescent="0.25">
      <c r="N2816" s="8"/>
      <c r="O2816" s="6"/>
      <c r="P2816" s="6"/>
    </row>
    <row r="2817" spans="14:16" x14ac:dyDescent="0.25">
      <c r="N2817" s="8"/>
      <c r="O2817" s="6"/>
      <c r="P2817" s="6"/>
    </row>
    <row r="2818" spans="14:16" x14ac:dyDescent="0.25">
      <c r="N2818" s="8"/>
      <c r="O2818" s="6"/>
      <c r="P2818" s="6"/>
    </row>
    <row r="2819" spans="14:16" x14ac:dyDescent="0.25">
      <c r="N2819" s="8"/>
      <c r="O2819" s="6"/>
      <c r="P2819" s="6"/>
    </row>
    <row r="2820" spans="14:16" x14ac:dyDescent="0.25">
      <c r="N2820" s="8"/>
      <c r="O2820" s="6"/>
      <c r="P2820" s="6"/>
    </row>
    <row r="2821" spans="14:16" x14ac:dyDescent="0.25">
      <c r="N2821" s="8"/>
      <c r="O2821" s="6"/>
      <c r="P2821" s="6"/>
    </row>
    <row r="2822" spans="14:16" x14ac:dyDescent="0.25">
      <c r="N2822" s="8"/>
      <c r="O2822" s="6"/>
      <c r="P2822" s="6"/>
    </row>
    <row r="2823" spans="14:16" x14ac:dyDescent="0.25">
      <c r="N2823" s="8"/>
      <c r="O2823" s="6"/>
      <c r="P2823" s="6"/>
    </row>
    <row r="2824" spans="14:16" x14ac:dyDescent="0.25">
      <c r="N2824" s="8"/>
      <c r="O2824" s="6"/>
      <c r="P2824" s="6"/>
    </row>
    <row r="2825" spans="14:16" x14ac:dyDescent="0.25">
      <c r="N2825" s="8"/>
      <c r="O2825" s="6"/>
      <c r="P2825" s="6"/>
    </row>
    <row r="2826" spans="14:16" x14ac:dyDescent="0.25">
      <c r="N2826" s="8"/>
      <c r="O2826" s="6"/>
      <c r="P2826" s="6"/>
    </row>
    <row r="2827" spans="14:16" x14ac:dyDescent="0.25">
      <c r="N2827" s="8"/>
      <c r="O2827" s="6"/>
      <c r="P2827" s="6"/>
    </row>
    <row r="2828" spans="14:16" x14ac:dyDescent="0.25">
      <c r="N2828" s="8"/>
      <c r="O2828" s="6"/>
      <c r="P2828" s="6"/>
    </row>
    <row r="2829" spans="14:16" x14ac:dyDescent="0.25">
      <c r="N2829" s="8"/>
      <c r="O2829" s="6"/>
      <c r="P2829" s="6"/>
    </row>
    <row r="2830" spans="14:16" x14ac:dyDescent="0.25">
      <c r="N2830" s="8"/>
      <c r="O2830" s="6"/>
      <c r="P2830" s="6"/>
    </row>
    <row r="2831" spans="14:16" x14ac:dyDescent="0.25">
      <c r="N2831" s="8"/>
      <c r="O2831" s="6"/>
      <c r="P2831" s="6"/>
    </row>
    <row r="2832" spans="14:16" x14ac:dyDescent="0.25">
      <c r="N2832" s="8"/>
      <c r="O2832" s="6"/>
      <c r="P2832" s="6"/>
    </row>
    <row r="2833" spans="14:16" x14ac:dyDescent="0.25">
      <c r="N2833" s="8"/>
      <c r="O2833" s="6"/>
      <c r="P2833" s="6"/>
    </row>
    <row r="2834" spans="14:16" x14ac:dyDescent="0.25">
      <c r="N2834" s="8"/>
      <c r="O2834" s="6"/>
      <c r="P2834" s="6"/>
    </row>
    <row r="2835" spans="14:16" x14ac:dyDescent="0.25">
      <c r="N2835" s="8"/>
      <c r="O2835" s="6"/>
      <c r="P2835" s="6"/>
    </row>
    <row r="2836" spans="14:16" x14ac:dyDescent="0.25">
      <c r="N2836" s="8"/>
      <c r="O2836" s="6"/>
      <c r="P2836" s="6"/>
    </row>
    <row r="2837" spans="14:16" x14ac:dyDescent="0.25">
      <c r="N2837" s="8"/>
      <c r="O2837" s="6"/>
      <c r="P2837" s="6"/>
    </row>
    <row r="2838" spans="14:16" x14ac:dyDescent="0.25">
      <c r="N2838" s="8"/>
      <c r="O2838" s="6"/>
      <c r="P2838" s="6"/>
    </row>
    <row r="2839" spans="14:16" x14ac:dyDescent="0.25">
      <c r="N2839" s="8"/>
      <c r="O2839" s="6"/>
      <c r="P2839" s="6"/>
    </row>
    <row r="2840" spans="14:16" x14ac:dyDescent="0.25">
      <c r="N2840" s="8"/>
      <c r="O2840" s="6"/>
      <c r="P2840" s="6"/>
    </row>
    <row r="2841" spans="14:16" x14ac:dyDescent="0.25">
      <c r="N2841" s="8"/>
      <c r="O2841" s="6"/>
      <c r="P2841" s="6"/>
    </row>
    <row r="2842" spans="14:16" x14ac:dyDescent="0.25">
      <c r="N2842" s="8"/>
      <c r="O2842" s="6"/>
      <c r="P2842" s="6"/>
    </row>
    <row r="2843" spans="14:16" x14ac:dyDescent="0.25">
      <c r="N2843" s="8"/>
      <c r="O2843" s="6"/>
      <c r="P2843" s="6"/>
    </row>
    <row r="2844" spans="14:16" x14ac:dyDescent="0.25">
      <c r="N2844" s="8"/>
      <c r="O2844" s="6"/>
      <c r="P2844" s="6"/>
    </row>
    <row r="2845" spans="14:16" x14ac:dyDescent="0.25">
      <c r="N2845" s="8"/>
      <c r="O2845" s="6"/>
      <c r="P2845" s="6"/>
    </row>
    <row r="2846" spans="14:16" x14ac:dyDescent="0.25">
      <c r="N2846" s="8"/>
      <c r="O2846" s="6"/>
      <c r="P2846" s="6"/>
    </row>
    <row r="2847" spans="14:16" x14ac:dyDescent="0.25">
      <c r="N2847" s="8"/>
      <c r="O2847" s="6"/>
      <c r="P2847" s="6"/>
    </row>
    <row r="2848" spans="14:16" x14ac:dyDescent="0.25">
      <c r="N2848" s="8"/>
      <c r="O2848" s="6"/>
      <c r="P2848" s="6"/>
    </row>
    <row r="2849" spans="14:16" x14ac:dyDescent="0.25">
      <c r="N2849" s="8"/>
      <c r="O2849" s="6"/>
      <c r="P2849" s="6"/>
    </row>
    <row r="2850" spans="14:16" x14ac:dyDescent="0.25">
      <c r="N2850" s="8"/>
      <c r="O2850" s="6"/>
      <c r="P2850" s="6"/>
    </row>
    <row r="2851" spans="14:16" x14ac:dyDescent="0.25">
      <c r="N2851" s="8"/>
      <c r="O2851" s="6"/>
      <c r="P2851" s="6"/>
    </row>
    <row r="2852" spans="14:16" x14ac:dyDescent="0.25">
      <c r="N2852" s="8"/>
      <c r="O2852" s="6"/>
      <c r="P2852" s="6"/>
    </row>
    <row r="2853" spans="14:16" x14ac:dyDescent="0.25">
      <c r="N2853" s="8"/>
      <c r="O2853" s="6"/>
      <c r="P2853" s="6"/>
    </row>
    <row r="2854" spans="14:16" x14ac:dyDescent="0.25">
      <c r="N2854" s="8"/>
      <c r="O2854" s="6"/>
      <c r="P2854" s="6"/>
    </row>
    <row r="2855" spans="14:16" x14ac:dyDescent="0.25">
      <c r="N2855" s="8"/>
      <c r="O2855" s="6"/>
      <c r="P2855" s="6"/>
    </row>
    <row r="2856" spans="14:16" x14ac:dyDescent="0.25">
      <c r="N2856" s="8"/>
      <c r="O2856" s="6"/>
      <c r="P2856" s="6"/>
    </row>
    <row r="2857" spans="14:16" x14ac:dyDescent="0.25">
      <c r="N2857" s="8"/>
      <c r="O2857" s="6"/>
      <c r="P2857" s="6"/>
    </row>
    <row r="2858" spans="14:16" x14ac:dyDescent="0.25">
      <c r="N2858" s="8"/>
      <c r="O2858" s="6"/>
      <c r="P2858" s="6"/>
    </row>
    <row r="2859" spans="14:16" x14ac:dyDescent="0.25">
      <c r="N2859" s="8"/>
      <c r="O2859" s="6"/>
      <c r="P2859" s="6"/>
    </row>
    <row r="2860" spans="14:16" x14ac:dyDescent="0.25">
      <c r="N2860" s="8"/>
      <c r="O2860" s="6"/>
      <c r="P2860" s="6"/>
    </row>
    <row r="2861" spans="14:16" x14ac:dyDescent="0.25">
      <c r="N2861" s="8"/>
      <c r="O2861" s="6"/>
      <c r="P2861" s="6"/>
    </row>
    <row r="2862" spans="14:16" x14ac:dyDescent="0.25">
      <c r="N2862" s="8"/>
      <c r="O2862" s="6"/>
      <c r="P2862" s="6"/>
    </row>
    <row r="2863" spans="14:16" x14ac:dyDescent="0.25">
      <c r="N2863" s="8"/>
      <c r="O2863" s="6"/>
      <c r="P2863" s="6"/>
    </row>
    <row r="2864" spans="14:16" x14ac:dyDescent="0.25">
      <c r="N2864" s="8"/>
      <c r="O2864" s="6"/>
      <c r="P2864" s="6"/>
    </row>
    <row r="2865" spans="14:16" x14ac:dyDescent="0.25">
      <c r="N2865" s="8"/>
      <c r="O2865" s="6"/>
      <c r="P2865" s="6"/>
    </row>
    <row r="2866" spans="14:16" x14ac:dyDescent="0.25">
      <c r="N2866" s="8"/>
      <c r="O2866" s="6"/>
      <c r="P2866" s="6"/>
    </row>
    <row r="2867" spans="14:16" x14ac:dyDescent="0.25">
      <c r="N2867" s="8"/>
      <c r="O2867" s="6"/>
      <c r="P2867" s="6"/>
    </row>
    <row r="2868" spans="14:16" x14ac:dyDescent="0.25">
      <c r="N2868" s="8"/>
      <c r="O2868" s="6"/>
      <c r="P2868" s="6"/>
    </row>
    <row r="2869" spans="14:16" x14ac:dyDescent="0.25">
      <c r="N2869" s="8"/>
      <c r="O2869" s="6"/>
      <c r="P2869" s="6"/>
    </row>
    <row r="2870" spans="14:16" x14ac:dyDescent="0.25">
      <c r="N2870" s="8"/>
      <c r="O2870" s="6"/>
      <c r="P2870" s="6"/>
    </row>
    <row r="2871" spans="14:16" x14ac:dyDescent="0.25">
      <c r="N2871" s="8"/>
      <c r="O2871" s="6"/>
      <c r="P2871" s="6"/>
    </row>
    <row r="2872" spans="14:16" x14ac:dyDescent="0.25">
      <c r="N2872" s="8"/>
      <c r="O2872" s="6"/>
      <c r="P2872" s="6"/>
    </row>
    <row r="2873" spans="14:16" x14ac:dyDescent="0.25">
      <c r="N2873" s="8"/>
      <c r="O2873" s="6"/>
      <c r="P2873" s="6"/>
    </row>
    <row r="2874" spans="14:16" x14ac:dyDescent="0.25">
      <c r="N2874" s="8"/>
      <c r="O2874" s="6"/>
      <c r="P2874" s="6"/>
    </row>
    <row r="2875" spans="14:16" x14ac:dyDescent="0.25">
      <c r="N2875" s="8"/>
      <c r="O2875" s="6"/>
      <c r="P2875" s="6"/>
    </row>
    <row r="2876" spans="14:16" x14ac:dyDescent="0.25">
      <c r="N2876" s="8"/>
      <c r="O2876" s="6"/>
      <c r="P2876" s="6"/>
    </row>
    <row r="2877" spans="14:16" x14ac:dyDescent="0.25">
      <c r="N2877" s="8"/>
      <c r="O2877" s="6"/>
      <c r="P2877" s="6"/>
    </row>
    <row r="2878" spans="14:16" x14ac:dyDescent="0.25">
      <c r="N2878" s="8"/>
      <c r="O2878" s="6"/>
      <c r="P2878" s="6"/>
    </row>
    <row r="2879" spans="14:16" x14ac:dyDescent="0.25">
      <c r="N2879" s="8"/>
      <c r="O2879" s="6"/>
      <c r="P2879" s="6"/>
    </row>
    <row r="2880" spans="14:16" x14ac:dyDescent="0.25">
      <c r="N2880" s="8"/>
      <c r="O2880" s="6"/>
      <c r="P2880" s="6"/>
    </row>
    <row r="2881" spans="14:16" x14ac:dyDescent="0.25">
      <c r="N2881" s="8"/>
      <c r="O2881" s="6"/>
      <c r="P2881" s="6"/>
    </row>
    <row r="2882" spans="14:16" x14ac:dyDescent="0.25">
      <c r="N2882" s="8"/>
      <c r="O2882" s="6"/>
      <c r="P2882" s="6"/>
    </row>
    <row r="2883" spans="14:16" x14ac:dyDescent="0.25">
      <c r="N2883" s="8"/>
      <c r="O2883" s="6"/>
      <c r="P2883" s="6"/>
    </row>
    <row r="2884" spans="14:16" x14ac:dyDescent="0.25">
      <c r="N2884" s="8"/>
      <c r="O2884" s="6"/>
      <c r="P2884" s="6"/>
    </row>
    <row r="2885" spans="14:16" x14ac:dyDescent="0.25">
      <c r="N2885" s="8"/>
      <c r="O2885" s="6"/>
      <c r="P2885" s="6"/>
    </row>
    <row r="2886" spans="14:16" x14ac:dyDescent="0.25">
      <c r="N2886" s="8"/>
      <c r="O2886" s="6"/>
      <c r="P2886" s="6"/>
    </row>
    <row r="2887" spans="14:16" x14ac:dyDescent="0.25">
      <c r="N2887" s="8"/>
      <c r="O2887" s="6"/>
      <c r="P2887" s="6"/>
    </row>
    <row r="2888" spans="14:16" x14ac:dyDescent="0.25">
      <c r="N2888" s="8"/>
      <c r="O2888" s="6"/>
      <c r="P2888" s="6"/>
    </row>
    <row r="2889" spans="14:16" x14ac:dyDescent="0.25">
      <c r="N2889" s="8"/>
      <c r="O2889" s="6"/>
      <c r="P2889" s="6"/>
    </row>
    <row r="2890" spans="14:16" x14ac:dyDescent="0.25">
      <c r="N2890" s="8"/>
      <c r="O2890" s="6"/>
      <c r="P2890" s="6"/>
    </row>
    <row r="2891" spans="14:16" x14ac:dyDescent="0.25">
      <c r="N2891" s="8"/>
      <c r="O2891" s="6"/>
      <c r="P2891" s="6"/>
    </row>
    <row r="2892" spans="14:16" x14ac:dyDescent="0.25">
      <c r="N2892" s="8"/>
      <c r="O2892" s="6"/>
      <c r="P2892" s="6"/>
    </row>
    <row r="2893" spans="14:16" x14ac:dyDescent="0.25">
      <c r="N2893" s="8"/>
      <c r="O2893" s="6"/>
      <c r="P2893" s="6"/>
    </row>
    <row r="2894" spans="14:16" x14ac:dyDescent="0.25">
      <c r="N2894" s="8"/>
      <c r="O2894" s="6"/>
      <c r="P2894" s="6"/>
    </row>
    <row r="2895" spans="14:16" x14ac:dyDescent="0.25">
      <c r="N2895" s="8"/>
      <c r="O2895" s="6"/>
      <c r="P2895" s="6"/>
    </row>
    <row r="2896" spans="14:16" x14ac:dyDescent="0.25">
      <c r="N2896" s="8"/>
      <c r="O2896" s="6"/>
      <c r="P2896" s="6"/>
    </row>
    <row r="2897" spans="14:16" x14ac:dyDescent="0.25">
      <c r="N2897" s="8"/>
      <c r="O2897" s="6"/>
      <c r="P2897" s="6"/>
    </row>
    <row r="2898" spans="14:16" x14ac:dyDescent="0.25">
      <c r="N2898" s="8"/>
      <c r="O2898" s="6"/>
      <c r="P2898" s="6"/>
    </row>
    <row r="2899" spans="14:16" x14ac:dyDescent="0.25">
      <c r="N2899" s="8"/>
      <c r="O2899" s="6"/>
      <c r="P2899" s="6"/>
    </row>
    <row r="2900" spans="14:16" x14ac:dyDescent="0.25">
      <c r="N2900" s="8"/>
      <c r="O2900" s="6"/>
      <c r="P2900" s="6"/>
    </row>
    <row r="2901" spans="14:16" x14ac:dyDescent="0.25">
      <c r="N2901" s="8"/>
      <c r="O2901" s="6"/>
      <c r="P2901" s="6"/>
    </row>
    <row r="2902" spans="14:16" x14ac:dyDescent="0.25">
      <c r="N2902" s="8"/>
      <c r="O2902" s="6"/>
      <c r="P2902" s="6"/>
    </row>
    <row r="2903" spans="14:16" x14ac:dyDescent="0.25">
      <c r="N2903" s="8"/>
      <c r="O2903" s="6"/>
      <c r="P2903" s="6"/>
    </row>
    <row r="2904" spans="14:16" x14ac:dyDescent="0.25">
      <c r="N2904" s="8"/>
      <c r="O2904" s="6"/>
      <c r="P2904" s="6"/>
    </row>
    <row r="2905" spans="14:16" x14ac:dyDescent="0.25">
      <c r="N2905" s="8"/>
      <c r="O2905" s="6"/>
      <c r="P2905" s="6"/>
    </row>
    <row r="2906" spans="14:16" x14ac:dyDescent="0.25">
      <c r="N2906" s="8"/>
      <c r="O2906" s="6"/>
      <c r="P2906" s="6"/>
    </row>
    <row r="2907" spans="14:16" x14ac:dyDescent="0.25">
      <c r="N2907" s="8"/>
      <c r="O2907" s="6"/>
      <c r="P2907" s="6"/>
    </row>
    <row r="2908" spans="14:16" x14ac:dyDescent="0.25">
      <c r="N2908" s="8"/>
      <c r="O2908" s="6"/>
      <c r="P2908" s="6"/>
    </row>
    <row r="2909" spans="14:16" x14ac:dyDescent="0.25">
      <c r="N2909" s="8"/>
      <c r="O2909" s="6"/>
      <c r="P2909" s="6"/>
    </row>
    <row r="2910" spans="14:16" x14ac:dyDescent="0.25">
      <c r="N2910" s="8"/>
      <c r="O2910" s="6"/>
      <c r="P2910" s="6"/>
    </row>
    <row r="2911" spans="14:16" x14ac:dyDescent="0.25">
      <c r="N2911" s="8"/>
      <c r="O2911" s="6"/>
      <c r="P2911" s="6"/>
    </row>
    <row r="2912" spans="14:16" x14ac:dyDescent="0.25">
      <c r="N2912" s="8"/>
      <c r="O2912" s="6"/>
      <c r="P2912" s="6"/>
    </row>
    <row r="2913" spans="14:16" x14ac:dyDescent="0.25">
      <c r="N2913" s="8"/>
      <c r="O2913" s="6"/>
      <c r="P2913" s="6"/>
    </row>
    <row r="2914" spans="14:16" x14ac:dyDescent="0.25">
      <c r="N2914" s="8"/>
      <c r="O2914" s="6"/>
      <c r="P2914" s="6"/>
    </row>
    <row r="2915" spans="14:16" x14ac:dyDescent="0.25">
      <c r="N2915" s="8"/>
      <c r="O2915" s="6"/>
      <c r="P2915" s="6"/>
    </row>
    <row r="2916" spans="14:16" x14ac:dyDescent="0.25">
      <c r="N2916" s="8"/>
      <c r="O2916" s="6"/>
      <c r="P2916" s="6"/>
    </row>
    <row r="2917" spans="14:16" x14ac:dyDescent="0.25">
      <c r="N2917" s="8"/>
      <c r="O2917" s="6"/>
      <c r="P2917" s="6"/>
    </row>
    <row r="2918" spans="14:16" x14ac:dyDescent="0.25">
      <c r="N2918" s="8"/>
      <c r="O2918" s="6"/>
      <c r="P2918" s="6"/>
    </row>
    <row r="2919" spans="14:16" x14ac:dyDescent="0.25">
      <c r="N2919" s="8"/>
      <c r="O2919" s="6"/>
      <c r="P2919" s="6"/>
    </row>
    <row r="2920" spans="14:16" x14ac:dyDescent="0.25">
      <c r="N2920" s="8"/>
      <c r="O2920" s="6"/>
      <c r="P2920" s="6"/>
    </row>
    <row r="2921" spans="14:16" x14ac:dyDescent="0.25">
      <c r="N2921" s="8"/>
      <c r="O2921" s="6"/>
      <c r="P2921" s="6"/>
    </row>
    <row r="2922" spans="14:16" x14ac:dyDescent="0.25">
      <c r="N2922" s="8"/>
      <c r="O2922" s="6"/>
      <c r="P2922" s="6"/>
    </row>
    <row r="2923" spans="14:16" x14ac:dyDescent="0.25">
      <c r="N2923" s="8"/>
      <c r="O2923" s="6"/>
      <c r="P2923" s="6"/>
    </row>
    <row r="2924" spans="14:16" x14ac:dyDescent="0.25">
      <c r="N2924" s="8"/>
      <c r="O2924" s="6"/>
      <c r="P2924" s="6"/>
    </row>
    <row r="2925" spans="14:16" x14ac:dyDescent="0.25">
      <c r="N2925" s="8"/>
      <c r="O2925" s="6"/>
      <c r="P2925" s="6"/>
    </row>
    <row r="2926" spans="14:16" x14ac:dyDescent="0.25">
      <c r="N2926" s="8"/>
      <c r="O2926" s="6"/>
      <c r="P2926" s="6"/>
    </row>
    <row r="2927" spans="14:16" x14ac:dyDescent="0.25">
      <c r="N2927" s="8"/>
      <c r="O2927" s="6"/>
      <c r="P2927" s="6"/>
    </row>
    <row r="2928" spans="14:16" x14ac:dyDescent="0.25">
      <c r="N2928" s="8"/>
      <c r="O2928" s="6"/>
      <c r="P2928" s="6"/>
    </row>
    <row r="2929" spans="14:16" x14ac:dyDescent="0.25">
      <c r="N2929" s="8"/>
      <c r="O2929" s="6"/>
      <c r="P2929" s="6"/>
    </row>
    <row r="2930" spans="14:16" x14ac:dyDescent="0.25">
      <c r="N2930" s="8"/>
      <c r="O2930" s="6"/>
      <c r="P2930" s="6"/>
    </row>
    <row r="2931" spans="14:16" x14ac:dyDescent="0.25">
      <c r="N2931" s="8"/>
      <c r="O2931" s="6"/>
      <c r="P2931" s="6"/>
    </row>
    <row r="2932" spans="14:16" x14ac:dyDescent="0.25">
      <c r="N2932" s="8"/>
      <c r="O2932" s="6"/>
      <c r="P2932" s="6"/>
    </row>
    <row r="2933" spans="14:16" x14ac:dyDescent="0.25">
      <c r="N2933" s="8"/>
      <c r="O2933" s="6"/>
      <c r="P2933" s="6"/>
    </row>
    <row r="2934" spans="14:16" x14ac:dyDescent="0.25">
      <c r="N2934" s="8"/>
      <c r="O2934" s="6"/>
      <c r="P2934" s="6"/>
    </row>
    <row r="2935" spans="14:16" x14ac:dyDescent="0.25">
      <c r="N2935" s="8"/>
      <c r="O2935" s="6"/>
      <c r="P2935" s="6"/>
    </row>
    <row r="2936" spans="14:16" x14ac:dyDescent="0.25">
      <c r="N2936" s="8"/>
      <c r="O2936" s="6"/>
      <c r="P2936" s="6"/>
    </row>
    <row r="2937" spans="14:16" x14ac:dyDescent="0.25">
      <c r="N2937" s="8"/>
      <c r="O2937" s="6"/>
      <c r="P2937" s="6"/>
    </row>
    <row r="2938" spans="14:16" x14ac:dyDescent="0.25">
      <c r="N2938" s="8"/>
      <c r="O2938" s="6"/>
      <c r="P2938" s="6"/>
    </row>
    <row r="2939" spans="14:16" x14ac:dyDescent="0.25">
      <c r="N2939" s="8"/>
      <c r="O2939" s="6"/>
      <c r="P2939" s="6"/>
    </row>
    <row r="2940" spans="14:16" x14ac:dyDescent="0.25">
      <c r="N2940" s="8"/>
      <c r="O2940" s="6"/>
      <c r="P2940" s="6"/>
    </row>
    <row r="2941" spans="14:16" x14ac:dyDescent="0.25">
      <c r="N2941" s="8"/>
      <c r="O2941" s="6"/>
      <c r="P2941" s="6"/>
    </row>
    <row r="2942" spans="14:16" x14ac:dyDescent="0.25">
      <c r="N2942" s="8"/>
      <c r="O2942" s="6"/>
      <c r="P2942" s="6"/>
    </row>
    <row r="2943" spans="14:16" x14ac:dyDescent="0.25">
      <c r="N2943" s="8"/>
      <c r="O2943" s="6"/>
      <c r="P2943" s="6"/>
    </row>
    <row r="2944" spans="14:16" x14ac:dyDescent="0.25">
      <c r="N2944" s="8"/>
      <c r="O2944" s="6"/>
      <c r="P2944" s="6"/>
    </row>
    <row r="2945" spans="14:16" x14ac:dyDescent="0.25">
      <c r="N2945" s="8"/>
      <c r="O2945" s="6"/>
      <c r="P2945" s="6"/>
    </row>
    <row r="2946" spans="14:16" x14ac:dyDescent="0.25">
      <c r="N2946" s="8"/>
      <c r="O2946" s="6"/>
      <c r="P2946" s="6"/>
    </row>
    <row r="2947" spans="14:16" x14ac:dyDescent="0.25">
      <c r="N2947" s="8"/>
      <c r="O2947" s="6"/>
      <c r="P2947" s="6"/>
    </row>
    <row r="2948" spans="14:16" x14ac:dyDescent="0.25">
      <c r="N2948" s="8"/>
      <c r="O2948" s="6"/>
      <c r="P2948" s="6"/>
    </row>
    <row r="2949" spans="14:16" x14ac:dyDescent="0.25">
      <c r="N2949" s="8"/>
      <c r="O2949" s="6"/>
      <c r="P2949" s="6"/>
    </row>
    <row r="2950" spans="14:16" x14ac:dyDescent="0.25">
      <c r="N2950" s="8"/>
      <c r="O2950" s="6"/>
      <c r="P2950" s="6"/>
    </row>
    <row r="2951" spans="14:16" x14ac:dyDescent="0.25">
      <c r="N2951" s="8"/>
      <c r="O2951" s="6"/>
      <c r="P2951" s="6"/>
    </row>
    <row r="2952" spans="14:16" x14ac:dyDescent="0.25">
      <c r="N2952" s="8"/>
      <c r="O2952" s="6"/>
      <c r="P2952" s="6"/>
    </row>
    <row r="2953" spans="14:16" x14ac:dyDescent="0.25">
      <c r="N2953" s="8"/>
      <c r="O2953" s="6"/>
      <c r="P2953" s="6"/>
    </row>
    <row r="2954" spans="14:16" x14ac:dyDescent="0.25">
      <c r="N2954" s="8"/>
      <c r="O2954" s="6"/>
      <c r="P2954" s="6"/>
    </row>
    <row r="2955" spans="14:16" x14ac:dyDescent="0.25">
      <c r="N2955" s="8"/>
      <c r="O2955" s="6"/>
      <c r="P2955" s="6"/>
    </row>
    <row r="2956" spans="14:16" x14ac:dyDescent="0.25">
      <c r="N2956" s="8"/>
      <c r="O2956" s="6"/>
      <c r="P2956" s="6"/>
    </row>
    <row r="2957" spans="14:16" x14ac:dyDescent="0.25">
      <c r="N2957" s="8"/>
      <c r="O2957" s="6"/>
      <c r="P2957" s="6"/>
    </row>
    <row r="2958" spans="14:16" x14ac:dyDescent="0.25">
      <c r="N2958" s="8"/>
      <c r="O2958" s="6"/>
      <c r="P2958" s="6"/>
    </row>
    <row r="2959" spans="14:16" x14ac:dyDescent="0.25">
      <c r="N2959" s="8"/>
      <c r="O2959" s="6"/>
      <c r="P2959" s="6"/>
    </row>
    <row r="2960" spans="14:16" x14ac:dyDescent="0.25">
      <c r="N2960" s="8"/>
      <c r="O2960" s="6"/>
      <c r="P2960" s="6"/>
    </row>
    <row r="2961" spans="14:16" x14ac:dyDescent="0.25">
      <c r="N2961" s="8"/>
      <c r="O2961" s="6"/>
      <c r="P2961" s="6"/>
    </row>
    <row r="2962" spans="14:16" x14ac:dyDescent="0.25">
      <c r="N2962" s="8"/>
      <c r="O2962" s="6"/>
      <c r="P2962" s="6"/>
    </row>
    <row r="2963" spans="14:16" x14ac:dyDescent="0.25">
      <c r="N2963" s="8"/>
      <c r="O2963" s="6"/>
      <c r="P2963" s="6"/>
    </row>
    <row r="2964" spans="14:16" x14ac:dyDescent="0.25">
      <c r="N2964" s="8"/>
      <c r="O2964" s="6"/>
      <c r="P2964" s="6"/>
    </row>
    <row r="2965" spans="14:16" x14ac:dyDescent="0.25">
      <c r="N2965" s="8"/>
      <c r="O2965" s="6"/>
      <c r="P2965" s="6"/>
    </row>
    <row r="2966" spans="14:16" x14ac:dyDescent="0.25">
      <c r="N2966" s="8"/>
      <c r="O2966" s="6"/>
      <c r="P2966" s="6"/>
    </row>
    <row r="2967" spans="14:16" x14ac:dyDescent="0.25">
      <c r="N2967" s="8"/>
      <c r="O2967" s="6"/>
      <c r="P2967" s="6"/>
    </row>
    <row r="2968" spans="14:16" x14ac:dyDescent="0.25">
      <c r="N2968" s="8"/>
      <c r="O2968" s="6"/>
      <c r="P2968" s="6"/>
    </row>
    <row r="2969" spans="14:16" x14ac:dyDescent="0.25">
      <c r="N2969" s="8"/>
      <c r="O2969" s="6"/>
      <c r="P2969" s="6"/>
    </row>
    <row r="2970" spans="14:16" x14ac:dyDescent="0.25">
      <c r="N2970" s="8"/>
      <c r="O2970" s="6"/>
      <c r="P2970" s="6"/>
    </row>
    <row r="2971" spans="14:16" x14ac:dyDescent="0.25">
      <c r="N2971" s="8"/>
      <c r="O2971" s="6"/>
      <c r="P2971" s="6"/>
    </row>
    <row r="2972" spans="14:16" x14ac:dyDescent="0.25">
      <c r="N2972" s="8"/>
      <c r="O2972" s="6"/>
      <c r="P2972" s="6"/>
    </row>
    <row r="2973" spans="14:16" x14ac:dyDescent="0.25">
      <c r="N2973" s="8"/>
      <c r="O2973" s="6"/>
      <c r="P2973" s="6"/>
    </row>
    <row r="2974" spans="14:16" x14ac:dyDescent="0.25">
      <c r="N2974" s="8"/>
      <c r="O2974" s="6"/>
      <c r="P2974" s="6"/>
    </row>
    <row r="2975" spans="14:16" x14ac:dyDescent="0.25">
      <c r="N2975" s="8"/>
      <c r="O2975" s="6"/>
      <c r="P2975" s="6"/>
    </row>
    <row r="2976" spans="14:16" x14ac:dyDescent="0.25">
      <c r="N2976" s="8"/>
      <c r="O2976" s="6"/>
      <c r="P2976" s="6"/>
    </row>
    <row r="2977" spans="14:16" x14ac:dyDescent="0.25">
      <c r="N2977" s="8"/>
      <c r="O2977" s="6"/>
      <c r="P2977" s="6"/>
    </row>
    <row r="2978" spans="14:16" x14ac:dyDescent="0.25">
      <c r="N2978" s="8"/>
      <c r="O2978" s="6"/>
      <c r="P2978" s="6"/>
    </row>
    <row r="2979" spans="14:16" x14ac:dyDescent="0.25">
      <c r="N2979" s="8"/>
      <c r="O2979" s="6"/>
      <c r="P2979" s="6"/>
    </row>
    <row r="2980" spans="14:16" x14ac:dyDescent="0.25">
      <c r="N2980" s="8"/>
      <c r="O2980" s="6"/>
      <c r="P2980" s="6"/>
    </row>
    <row r="2981" spans="14:16" x14ac:dyDescent="0.25">
      <c r="N2981" s="8"/>
      <c r="O2981" s="6"/>
      <c r="P2981" s="6"/>
    </row>
    <row r="2982" spans="14:16" x14ac:dyDescent="0.25">
      <c r="N2982" s="8"/>
      <c r="O2982" s="6"/>
      <c r="P2982" s="6"/>
    </row>
    <row r="2983" spans="14:16" x14ac:dyDescent="0.25">
      <c r="N2983" s="8"/>
      <c r="O2983" s="6"/>
      <c r="P2983" s="6"/>
    </row>
    <row r="2984" spans="14:16" x14ac:dyDescent="0.25">
      <c r="N2984" s="8"/>
      <c r="O2984" s="6"/>
      <c r="P2984" s="6"/>
    </row>
    <row r="2985" spans="14:16" x14ac:dyDescent="0.25">
      <c r="N2985" s="8"/>
      <c r="O2985" s="6"/>
      <c r="P2985" s="6"/>
    </row>
    <row r="2986" spans="14:16" x14ac:dyDescent="0.25">
      <c r="N2986" s="8"/>
      <c r="O2986" s="6"/>
      <c r="P2986" s="6"/>
    </row>
    <row r="2987" spans="14:16" x14ac:dyDescent="0.25">
      <c r="N2987" s="8"/>
      <c r="O2987" s="6"/>
      <c r="P2987" s="6"/>
    </row>
    <row r="2988" spans="14:16" x14ac:dyDescent="0.25">
      <c r="N2988" s="8"/>
      <c r="O2988" s="6"/>
      <c r="P2988" s="6"/>
    </row>
    <row r="2989" spans="14:16" x14ac:dyDescent="0.25">
      <c r="N2989" s="8"/>
      <c r="O2989" s="6"/>
      <c r="P2989" s="6"/>
    </row>
    <row r="2990" spans="14:16" x14ac:dyDescent="0.25">
      <c r="N2990" s="8"/>
      <c r="O2990" s="6"/>
      <c r="P2990" s="6"/>
    </row>
    <row r="2991" spans="14:16" x14ac:dyDescent="0.25">
      <c r="N2991" s="8"/>
      <c r="O2991" s="6"/>
      <c r="P2991" s="6"/>
    </row>
    <row r="2992" spans="14:16" x14ac:dyDescent="0.25">
      <c r="N2992" s="8"/>
      <c r="O2992" s="6"/>
      <c r="P2992" s="6"/>
    </row>
    <row r="2993" spans="14:16" x14ac:dyDescent="0.25">
      <c r="N2993" s="8"/>
      <c r="O2993" s="6"/>
      <c r="P2993" s="6"/>
    </row>
    <row r="2994" spans="14:16" x14ac:dyDescent="0.25">
      <c r="N2994" s="8"/>
      <c r="O2994" s="6"/>
      <c r="P2994" s="6"/>
    </row>
    <row r="2995" spans="14:16" x14ac:dyDescent="0.25">
      <c r="N2995" s="8"/>
      <c r="O2995" s="6"/>
      <c r="P2995" s="6"/>
    </row>
    <row r="2996" spans="14:16" x14ac:dyDescent="0.25">
      <c r="N2996" s="8"/>
      <c r="O2996" s="6"/>
      <c r="P2996" s="6"/>
    </row>
    <row r="2997" spans="14:16" x14ac:dyDescent="0.25">
      <c r="N2997" s="8"/>
      <c r="O2997" s="6"/>
      <c r="P2997" s="6"/>
    </row>
    <row r="2998" spans="14:16" x14ac:dyDescent="0.25">
      <c r="N2998" s="8"/>
      <c r="O2998" s="6"/>
      <c r="P2998" s="6"/>
    </row>
    <row r="2999" spans="14:16" x14ac:dyDescent="0.25">
      <c r="N2999" s="8"/>
      <c r="O2999" s="6"/>
      <c r="P2999" s="6"/>
    </row>
    <row r="3000" spans="14:16" x14ac:dyDescent="0.25">
      <c r="N3000" s="8"/>
      <c r="O3000" s="6"/>
      <c r="P3000" s="6"/>
    </row>
    <row r="3001" spans="14:16" x14ac:dyDescent="0.25">
      <c r="N3001" s="8"/>
      <c r="O3001" s="6"/>
      <c r="P3001" s="6"/>
    </row>
    <row r="3002" spans="14:16" x14ac:dyDescent="0.25">
      <c r="N3002" s="8"/>
      <c r="O3002" s="6"/>
      <c r="P3002" s="6"/>
    </row>
    <row r="3003" spans="14:16" x14ac:dyDescent="0.25">
      <c r="N3003" s="8"/>
      <c r="O3003" s="6"/>
      <c r="P3003" s="6"/>
    </row>
    <row r="3004" spans="14:16" x14ac:dyDescent="0.25">
      <c r="N3004" s="8"/>
      <c r="O3004" s="6"/>
      <c r="P3004" s="6"/>
    </row>
    <row r="3005" spans="14:16" x14ac:dyDescent="0.25">
      <c r="N3005" s="8"/>
      <c r="O3005" s="6"/>
      <c r="P3005" s="6"/>
    </row>
    <row r="3006" spans="14:16" x14ac:dyDescent="0.25">
      <c r="N3006" s="8"/>
      <c r="O3006" s="6"/>
      <c r="P3006" s="6"/>
    </row>
    <row r="3007" spans="14:16" x14ac:dyDescent="0.25">
      <c r="N3007" s="8"/>
      <c r="O3007" s="6"/>
      <c r="P3007" s="6"/>
    </row>
    <row r="3008" spans="14:16" x14ac:dyDescent="0.25">
      <c r="N3008" s="8"/>
      <c r="O3008" s="6"/>
      <c r="P3008" s="6"/>
    </row>
    <row r="3009" spans="14:16" x14ac:dyDescent="0.25">
      <c r="N3009" s="8"/>
      <c r="O3009" s="6"/>
      <c r="P3009" s="6"/>
    </row>
    <row r="3010" spans="14:16" x14ac:dyDescent="0.25">
      <c r="N3010" s="8"/>
      <c r="O3010" s="6"/>
      <c r="P3010" s="6"/>
    </row>
    <row r="3011" spans="14:16" x14ac:dyDescent="0.25">
      <c r="N3011" s="8"/>
      <c r="O3011" s="6"/>
      <c r="P3011" s="6"/>
    </row>
    <row r="3012" spans="14:16" x14ac:dyDescent="0.25">
      <c r="N3012" s="8"/>
      <c r="O3012" s="6"/>
      <c r="P3012" s="6"/>
    </row>
    <row r="3013" spans="14:16" x14ac:dyDescent="0.25">
      <c r="N3013" s="8"/>
      <c r="O3013" s="6"/>
      <c r="P3013" s="6"/>
    </row>
    <row r="3014" spans="14:16" x14ac:dyDescent="0.25">
      <c r="N3014" s="8"/>
      <c r="O3014" s="6"/>
      <c r="P3014" s="6"/>
    </row>
    <row r="3015" spans="14:16" x14ac:dyDescent="0.25">
      <c r="N3015" s="8"/>
      <c r="O3015" s="6"/>
      <c r="P3015" s="6"/>
    </row>
    <row r="3016" spans="14:16" x14ac:dyDescent="0.25">
      <c r="N3016" s="8"/>
      <c r="O3016" s="6"/>
      <c r="P3016" s="6"/>
    </row>
    <row r="3017" spans="14:16" x14ac:dyDescent="0.25">
      <c r="N3017" s="8"/>
      <c r="O3017" s="6"/>
      <c r="P3017" s="6"/>
    </row>
    <row r="3018" spans="14:16" x14ac:dyDescent="0.25">
      <c r="N3018" s="8"/>
      <c r="O3018" s="6"/>
      <c r="P3018" s="6"/>
    </row>
    <row r="3019" spans="14:16" x14ac:dyDescent="0.25">
      <c r="N3019" s="8"/>
      <c r="O3019" s="6"/>
      <c r="P3019" s="6"/>
    </row>
    <row r="3020" spans="14:16" x14ac:dyDescent="0.25">
      <c r="N3020" s="8"/>
      <c r="O3020" s="6"/>
      <c r="P3020" s="6"/>
    </row>
    <row r="3021" spans="14:16" x14ac:dyDescent="0.25">
      <c r="N3021" s="8"/>
      <c r="O3021" s="6"/>
      <c r="P3021" s="6"/>
    </row>
    <row r="3022" spans="14:16" x14ac:dyDescent="0.25">
      <c r="N3022" s="8"/>
      <c r="O3022" s="6"/>
      <c r="P3022" s="6"/>
    </row>
    <row r="3023" spans="14:16" x14ac:dyDescent="0.25">
      <c r="N3023" s="8"/>
      <c r="O3023" s="6"/>
      <c r="P3023" s="6"/>
    </row>
    <row r="3024" spans="14:16" x14ac:dyDescent="0.25">
      <c r="N3024" s="8"/>
      <c r="O3024" s="6"/>
      <c r="P3024" s="6"/>
    </row>
    <row r="3025" spans="14:16" x14ac:dyDescent="0.25">
      <c r="N3025" s="8"/>
      <c r="O3025" s="6"/>
      <c r="P3025" s="6"/>
    </row>
    <row r="3026" spans="14:16" x14ac:dyDescent="0.25">
      <c r="N3026" s="8"/>
      <c r="O3026" s="6"/>
      <c r="P3026" s="6"/>
    </row>
    <row r="3027" spans="14:16" x14ac:dyDescent="0.25">
      <c r="N3027" s="8"/>
      <c r="O3027" s="6"/>
      <c r="P3027" s="6"/>
    </row>
    <row r="3028" spans="14:16" x14ac:dyDescent="0.25">
      <c r="N3028" s="8"/>
      <c r="O3028" s="6"/>
      <c r="P3028" s="6"/>
    </row>
    <row r="3029" spans="14:16" x14ac:dyDescent="0.25">
      <c r="N3029" s="8"/>
      <c r="O3029" s="6"/>
      <c r="P3029" s="6"/>
    </row>
    <row r="3030" spans="14:16" x14ac:dyDescent="0.25">
      <c r="N3030" s="8"/>
      <c r="O3030" s="6"/>
      <c r="P3030" s="6"/>
    </row>
    <row r="3031" spans="14:16" x14ac:dyDescent="0.25">
      <c r="N3031" s="8"/>
      <c r="O3031" s="6"/>
      <c r="P3031" s="6"/>
    </row>
    <row r="3032" spans="14:16" x14ac:dyDescent="0.25">
      <c r="N3032" s="8"/>
      <c r="O3032" s="6"/>
      <c r="P3032" s="6"/>
    </row>
    <row r="3033" spans="14:16" x14ac:dyDescent="0.25">
      <c r="N3033" s="8"/>
      <c r="O3033" s="6"/>
      <c r="P3033" s="6"/>
    </row>
    <row r="3034" spans="14:16" x14ac:dyDescent="0.25">
      <c r="N3034" s="8"/>
      <c r="O3034" s="6"/>
      <c r="P3034" s="6"/>
    </row>
    <row r="3035" spans="14:16" x14ac:dyDescent="0.25">
      <c r="N3035" s="8"/>
      <c r="O3035" s="6"/>
      <c r="P3035" s="6"/>
    </row>
    <row r="3036" spans="14:16" x14ac:dyDescent="0.25">
      <c r="N3036" s="8"/>
      <c r="O3036" s="6"/>
      <c r="P3036" s="6"/>
    </row>
    <row r="3037" spans="14:16" x14ac:dyDescent="0.25">
      <c r="N3037" s="8"/>
      <c r="O3037" s="6"/>
      <c r="P3037" s="6"/>
    </row>
    <row r="3038" spans="14:16" x14ac:dyDescent="0.25">
      <c r="N3038" s="8"/>
      <c r="O3038" s="6"/>
      <c r="P3038" s="6"/>
    </row>
    <row r="3039" spans="14:16" x14ac:dyDescent="0.25">
      <c r="N3039" s="8"/>
      <c r="O3039" s="6"/>
      <c r="P3039" s="6"/>
    </row>
    <row r="3040" spans="14:16" x14ac:dyDescent="0.25">
      <c r="N3040" s="8"/>
      <c r="O3040" s="6"/>
      <c r="P3040" s="6"/>
    </row>
    <row r="3041" spans="14:16" x14ac:dyDescent="0.25">
      <c r="N3041" s="8"/>
      <c r="O3041" s="6"/>
      <c r="P3041" s="6"/>
    </row>
    <row r="3042" spans="14:16" x14ac:dyDescent="0.25">
      <c r="N3042" s="8"/>
      <c r="O3042" s="6"/>
      <c r="P3042" s="6"/>
    </row>
    <row r="3043" spans="14:16" x14ac:dyDescent="0.25">
      <c r="N3043" s="8"/>
      <c r="O3043" s="6"/>
      <c r="P3043" s="6"/>
    </row>
    <row r="3044" spans="14:16" x14ac:dyDescent="0.25">
      <c r="N3044" s="8"/>
      <c r="O3044" s="6"/>
      <c r="P3044" s="6"/>
    </row>
    <row r="3045" spans="14:16" x14ac:dyDescent="0.25">
      <c r="N3045" s="8"/>
      <c r="O3045" s="6"/>
      <c r="P3045" s="6"/>
    </row>
    <row r="3046" spans="14:16" x14ac:dyDescent="0.25">
      <c r="N3046" s="8"/>
      <c r="O3046" s="6"/>
      <c r="P3046" s="6"/>
    </row>
    <row r="3047" spans="14:16" x14ac:dyDescent="0.25">
      <c r="N3047" s="8"/>
      <c r="O3047" s="6"/>
      <c r="P3047" s="6"/>
    </row>
    <row r="3048" spans="14:16" x14ac:dyDescent="0.25">
      <c r="N3048" s="8"/>
      <c r="O3048" s="6"/>
      <c r="P3048" s="6"/>
    </row>
    <row r="3049" spans="14:16" x14ac:dyDescent="0.25">
      <c r="N3049" s="8"/>
      <c r="O3049" s="6"/>
      <c r="P3049" s="6"/>
    </row>
    <row r="3050" spans="14:16" x14ac:dyDescent="0.25">
      <c r="N3050" s="8"/>
      <c r="O3050" s="6"/>
      <c r="P3050" s="6"/>
    </row>
    <row r="3051" spans="14:16" x14ac:dyDescent="0.25">
      <c r="N3051" s="8"/>
      <c r="O3051" s="6"/>
      <c r="P3051" s="6"/>
    </row>
    <row r="3052" spans="14:16" x14ac:dyDescent="0.25">
      <c r="N3052" s="8"/>
      <c r="O3052" s="6"/>
      <c r="P3052" s="6"/>
    </row>
    <row r="3053" spans="14:16" x14ac:dyDescent="0.25">
      <c r="N3053" s="8"/>
      <c r="O3053" s="6"/>
      <c r="P3053" s="6"/>
    </row>
    <row r="3054" spans="14:16" x14ac:dyDescent="0.25">
      <c r="N3054" s="8"/>
      <c r="O3054" s="6"/>
      <c r="P3054" s="6"/>
    </row>
    <row r="3055" spans="14:16" x14ac:dyDescent="0.25">
      <c r="N3055" s="8"/>
      <c r="O3055" s="6"/>
      <c r="P3055" s="6"/>
    </row>
    <row r="3056" spans="14:16" x14ac:dyDescent="0.25">
      <c r="N3056" s="8"/>
      <c r="O3056" s="6"/>
      <c r="P3056" s="6"/>
    </row>
    <row r="3057" spans="14:16" x14ac:dyDescent="0.25">
      <c r="N3057" s="8"/>
      <c r="O3057" s="6"/>
      <c r="P3057" s="6"/>
    </row>
    <row r="3058" spans="14:16" x14ac:dyDescent="0.25">
      <c r="N3058" s="8"/>
      <c r="O3058" s="6"/>
      <c r="P3058" s="6"/>
    </row>
    <row r="3059" spans="14:16" x14ac:dyDescent="0.25">
      <c r="N3059" s="8"/>
      <c r="O3059" s="6"/>
      <c r="P3059" s="6"/>
    </row>
    <row r="3060" spans="14:16" x14ac:dyDescent="0.25">
      <c r="N3060" s="8"/>
      <c r="O3060" s="6"/>
      <c r="P3060" s="6"/>
    </row>
    <row r="3061" spans="14:16" x14ac:dyDescent="0.25">
      <c r="N3061" s="8"/>
      <c r="O3061" s="6"/>
      <c r="P3061" s="6"/>
    </row>
    <row r="3062" spans="14:16" x14ac:dyDescent="0.25">
      <c r="N3062" s="8"/>
      <c r="O3062" s="6"/>
      <c r="P3062" s="6"/>
    </row>
    <row r="3063" spans="14:16" x14ac:dyDescent="0.25">
      <c r="N3063" s="8"/>
      <c r="O3063" s="6"/>
      <c r="P3063" s="6"/>
    </row>
    <row r="3064" spans="14:16" x14ac:dyDescent="0.25">
      <c r="N3064" s="8"/>
      <c r="O3064" s="6"/>
      <c r="P3064" s="6"/>
    </row>
    <row r="3065" spans="14:16" x14ac:dyDescent="0.25">
      <c r="N3065" s="8"/>
      <c r="O3065" s="6"/>
      <c r="P3065" s="6"/>
    </row>
    <row r="3066" spans="14:16" x14ac:dyDescent="0.25">
      <c r="N3066" s="8"/>
      <c r="O3066" s="6"/>
      <c r="P3066" s="6"/>
    </row>
    <row r="3067" spans="14:16" x14ac:dyDescent="0.25">
      <c r="N3067" s="8"/>
      <c r="O3067" s="6"/>
      <c r="P3067" s="6"/>
    </row>
    <row r="3068" spans="14:16" x14ac:dyDescent="0.25">
      <c r="N3068" s="8"/>
      <c r="O3068" s="6"/>
      <c r="P3068" s="6"/>
    </row>
    <row r="3069" spans="14:16" x14ac:dyDescent="0.25">
      <c r="N3069" s="8"/>
      <c r="O3069" s="6"/>
      <c r="P3069" s="6"/>
    </row>
    <row r="3070" spans="14:16" x14ac:dyDescent="0.25">
      <c r="N3070" s="8"/>
      <c r="O3070" s="6"/>
      <c r="P3070" s="6"/>
    </row>
    <row r="3071" spans="14:16" x14ac:dyDescent="0.25">
      <c r="N3071" s="8"/>
      <c r="O3071" s="6"/>
      <c r="P3071" s="6"/>
    </row>
    <row r="3072" spans="14:16" x14ac:dyDescent="0.25">
      <c r="N3072" s="8"/>
      <c r="O3072" s="6"/>
      <c r="P3072" s="6"/>
    </row>
    <row r="3073" spans="14:16" x14ac:dyDescent="0.25">
      <c r="N3073" s="8"/>
      <c r="O3073" s="6"/>
      <c r="P3073" s="6"/>
    </row>
    <row r="3074" spans="14:16" x14ac:dyDescent="0.25">
      <c r="N3074" s="8"/>
      <c r="O3074" s="6"/>
      <c r="P3074" s="6"/>
    </row>
    <row r="3075" spans="14:16" x14ac:dyDescent="0.25">
      <c r="N3075" s="8"/>
      <c r="O3075" s="6"/>
      <c r="P3075" s="6"/>
    </row>
    <row r="3076" spans="14:16" x14ac:dyDescent="0.25">
      <c r="N3076" s="8"/>
      <c r="O3076" s="6"/>
      <c r="P3076" s="6"/>
    </row>
    <row r="3077" spans="14:16" x14ac:dyDescent="0.25">
      <c r="N3077" s="8"/>
      <c r="O3077" s="6"/>
      <c r="P3077" s="6"/>
    </row>
    <row r="3078" spans="14:16" x14ac:dyDescent="0.25">
      <c r="N3078" s="8"/>
      <c r="O3078" s="6"/>
      <c r="P3078" s="6"/>
    </row>
    <row r="3079" spans="14:16" x14ac:dyDescent="0.25">
      <c r="N3079" s="8"/>
      <c r="O3079" s="6"/>
      <c r="P3079" s="6"/>
    </row>
    <row r="3080" spans="14:16" x14ac:dyDescent="0.25">
      <c r="N3080" s="8"/>
      <c r="O3080" s="6"/>
      <c r="P3080" s="6"/>
    </row>
    <row r="3081" spans="14:16" x14ac:dyDescent="0.25">
      <c r="N3081" s="8"/>
      <c r="O3081" s="6"/>
      <c r="P3081" s="6"/>
    </row>
    <row r="3082" spans="14:16" x14ac:dyDescent="0.25">
      <c r="N3082" s="8"/>
      <c r="O3082" s="6"/>
      <c r="P3082" s="6"/>
    </row>
    <row r="3083" spans="14:16" x14ac:dyDescent="0.25">
      <c r="N3083" s="8"/>
      <c r="O3083" s="6"/>
      <c r="P3083" s="6"/>
    </row>
    <row r="3084" spans="14:16" x14ac:dyDescent="0.25">
      <c r="N3084" s="8"/>
      <c r="O3084" s="6"/>
      <c r="P3084" s="6"/>
    </row>
    <row r="3085" spans="14:16" x14ac:dyDescent="0.25">
      <c r="N3085" s="8"/>
      <c r="O3085" s="6"/>
      <c r="P3085" s="6"/>
    </row>
    <row r="3086" spans="14:16" x14ac:dyDescent="0.25">
      <c r="N3086" s="8"/>
      <c r="O3086" s="6"/>
      <c r="P3086" s="6"/>
    </row>
    <row r="3087" spans="14:16" x14ac:dyDescent="0.25">
      <c r="N3087" s="8"/>
      <c r="O3087" s="6"/>
      <c r="P3087" s="6"/>
    </row>
    <row r="3088" spans="14:16" x14ac:dyDescent="0.25">
      <c r="N3088" s="8"/>
      <c r="O3088" s="6"/>
      <c r="P3088" s="6"/>
    </row>
    <row r="3089" spans="14:16" x14ac:dyDescent="0.25">
      <c r="N3089" s="8"/>
      <c r="O3089" s="6"/>
      <c r="P3089" s="6"/>
    </row>
    <row r="3090" spans="14:16" x14ac:dyDescent="0.25">
      <c r="N3090" s="8"/>
      <c r="O3090" s="6"/>
      <c r="P3090" s="6"/>
    </row>
    <row r="3091" spans="14:16" x14ac:dyDescent="0.25">
      <c r="N3091" s="8"/>
      <c r="O3091" s="6"/>
      <c r="P3091" s="6"/>
    </row>
    <row r="3092" spans="14:16" x14ac:dyDescent="0.25">
      <c r="N3092" s="8"/>
      <c r="O3092" s="6"/>
      <c r="P3092" s="6"/>
    </row>
    <row r="3093" spans="14:16" x14ac:dyDescent="0.25">
      <c r="N3093" s="8"/>
      <c r="O3093" s="6"/>
      <c r="P3093" s="6"/>
    </row>
    <row r="3094" spans="14:16" x14ac:dyDescent="0.25">
      <c r="N3094" s="8"/>
      <c r="O3094" s="6"/>
      <c r="P3094" s="6"/>
    </row>
    <row r="3095" spans="14:16" x14ac:dyDescent="0.25">
      <c r="N3095" s="8"/>
      <c r="O3095" s="6"/>
      <c r="P3095" s="6"/>
    </row>
    <row r="3096" spans="14:16" x14ac:dyDescent="0.25">
      <c r="N3096" s="8"/>
      <c r="O3096" s="6"/>
      <c r="P3096" s="6"/>
    </row>
    <row r="3097" spans="14:16" x14ac:dyDescent="0.25">
      <c r="N3097" s="8"/>
      <c r="O3097" s="6"/>
      <c r="P3097" s="6"/>
    </row>
    <row r="3098" spans="14:16" x14ac:dyDescent="0.25">
      <c r="N3098" s="8"/>
      <c r="O3098" s="6"/>
      <c r="P3098" s="6"/>
    </row>
    <row r="3099" spans="14:16" x14ac:dyDescent="0.25">
      <c r="N3099" s="8"/>
      <c r="O3099" s="6"/>
      <c r="P3099" s="6"/>
    </row>
    <row r="3100" spans="14:16" x14ac:dyDescent="0.25">
      <c r="N3100" s="8"/>
      <c r="O3100" s="6"/>
      <c r="P3100" s="6"/>
    </row>
    <row r="3101" spans="14:16" x14ac:dyDescent="0.25">
      <c r="N3101" s="8"/>
      <c r="O3101" s="6"/>
      <c r="P3101" s="6"/>
    </row>
    <row r="3102" spans="14:16" x14ac:dyDescent="0.25">
      <c r="N3102" s="8"/>
      <c r="O3102" s="6"/>
      <c r="P3102" s="6"/>
    </row>
    <row r="3103" spans="14:16" x14ac:dyDescent="0.25">
      <c r="N3103" s="8"/>
      <c r="O3103" s="6"/>
      <c r="P3103" s="6"/>
    </row>
    <row r="3104" spans="14:16" x14ac:dyDescent="0.25">
      <c r="N3104" s="8"/>
      <c r="O3104" s="6"/>
      <c r="P3104" s="6"/>
    </row>
    <row r="3105" spans="14:16" x14ac:dyDescent="0.25">
      <c r="N3105" s="8"/>
      <c r="O3105" s="6"/>
      <c r="P3105" s="6"/>
    </row>
    <row r="3106" spans="14:16" x14ac:dyDescent="0.25">
      <c r="N3106" s="8"/>
      <c r="O3106" s="6"/>
      <c r="P3106" s="6"/>
    </row>
    <row r="3107" spans="14:16" x14ac:dyDescent="0.25">
      <c r="N3107" s="8"/>
      <c r="O3107" s="6"/>
      <c r="P3107" s="6"/>
    </row>
    <row r="3108" spans="14:16" x14ac:dyDescent="0.25">
      <c r="N3108" s="8"/>
      <c r="O3108" s="6"/>
      <c r="P3108" s="6"/>
    </row>
    <row r="3109" spans="14:16" x14ac:dyDescent="0.25">
      <c r="N3109" s="8"/>
      <c r="O3109" s="6"/>
      <c r="P3109" s="6"/>
    </row>
    <row r="3110" spans="14:16" x14ac:dyDescent="0.25">
      <c r="N3110" s="8"/>
      <c r="O3110" s="6"/>
      <c r="P3110" s="6"/>
    </row>
    <row r="3111" spans="14:16" x14ac:dyDescent="0.25">
      <c r="N3111" s="8"/>
      <c r="O3111" s="6"/>
      <c r="P3111" s="6"/>
    </row>
    <row r="3112" spans="14:16" x14ac:dyDescent="0.25">
      <c r="N3112" s="8"/>
      <c r="O3112" s="6"/>
      <c r="P3112" s="6"/>
    </row>
    <row r="3113" spans="14:16" x14ac:dyDescent="0.25">
      <c r="N3113" s="8"/>
      <c r="O3113" s="6"/>
      <c r="P3113" s="6"/>
    </row>
    <row r="3114" spans="14:16" x14ac:dyDescent="0.25">
      <c r="N3114" s="8"/>
      <c r="O3114" s="6"/>
      <c r="P3114" s="6"/>
    </row>
    <row r="3115" spans="14:16" x14ac:dyDescent="0.25">
      <c r="N3115" s="8"/>
      <c r="O3115" s="6"/>
      <c r="P3115" s="6"/>
    </row>
    <row r="3116" spans="14:16" x14ac:dyDescent="0.25">
      <c r="N3116" s="8"/>
      <c r="O3116" s="6"/>
      <c r="P3116" s="6"/>
    </row>
    <row r="3117" spans="14:16" x14ac:dyDescent="0.25">
      <c r="N3117" s="8"/>
      <c r="O3117" s="6"/>
      <c r="P3117" s="6"/>
    </row>
    <row r="3118" spans="14:16" x14ac:dyDescent="0.25">
      <c r="N3118" s="8"/>
      <c r="O3118" s="6"/>
      <c r="P3118" s="6"/>
    </row>
    <row r="3119" spans="14:16" x14ac:dyDescent="0.25">
      <c r="N3119" s="8"/>
      <c r="O3119" s="6"/>
      <c r="P3119" s="6"/>
    </row>
    <row r="3120" spans="14:16" x14ac:dyDescent="0.25">
      <c r="N3120" s="8"/>
      <c r="O3120" s="6"/>
      <c r="P3120" s="6"/>
    </row>
    <row r="3121" spans="14:16" x14ac:dyDescent="0.25">
      <c r="N3121" s="8"/>
      <c r="O3121" s="6"/>
      <c r="P3121" s="6"/>
    </row>
    <row r="3122" spans="14:16" x14ac:dyDescent="0.25">
      <c r="N3122" s="8"/>
      <c r="O3122" s="6"/>
      <c r="P3122" s="6"/>
    </row>
    <row r="3123" spans="14:16" x14ac:dyDescent="0.25">
      <c r="N3123" s="8"/>
      <c r="O3123" s="6"/>
      <c r="P3123" s="6"/>
    </row>
    <row r="3124" spans="14:16" x14ac:dyDescent="0.25">
      <c r="N3124" s="8"/>
      <c r="O3124" s="6"/>
      <c r="P3124" s="6"/>
    </row>
    <row r="3125" spans="14:16" x14ac:dyDescent="0.25">
      <c r="N3125" s="8"/>
      <c r="O3125" s="6"/>
      <c r="P3125" s="6"/>
    </row>
    <row r="3126" spans="14:16" x14ac:dyDescent="0.25">
      <c r="N3126" s="8"/>
      <c r="O3126" s="6"/>
      <c r="P3126" s="6"/>
    </row>
    <row r="3127" spans="14:16" x14ac:dyDescent="0.25">
      <c r="N3127" s="8"/>
      <c r="O3127" s="6"/>
      <c r="P3127" s="6"/>
    </row>
    <row r="3128" spans="14:16" x14ac:dyDescent="0.25">
      <c r="N3128" s="8"/>
      <c r="O3128" s="6"/>
      <c r="P3128" s="6"/>
    </row>
    <row r="3129" spans="14:16" x14ac:dyDescent="0.25">
      <c r="N3129" s="8"/>
      <c r="O3129" s="6"/>
      <c r="P3129" s="6"/>
    </row>
    <row r="3130" spans="14:16" x14ac:dyDescent="0.25">
      <c r="N3130" s="8"/>
      <c r="O3130" s="6"/>
      <c r="P3130" s="6"/>
    </row>
    <row r="3131" spans="14:16" x14ac:dyDescent="0.25">
      <c r="N3131" s="8"/>
      <c r="O3131" s="6"/>
      <c r="P3131" s="6"/>
    </row>
    <row r="3132" spans="14:16" x14ac:dyDescent="0.25">
      <c r="N3132" s="8"/>
      <c r="O3132" s="6"/>
      <c r="P3132" s="6"/>
    </row>
    <row r="3133" spans="14:16" x14ac:dyDescent="0.25">
      <c r="N3133" s="8"/>
      <c r="O3133" s="6"/>
      <c r="P3133" s="6"/>
    </row>
    <row r="3134" spans="14:16" x14ac:dyDescent="0.25">
      <c r="N3134" s="8"/>
      <c r="O3134" s="6"/>
      <c r="P3134" s="6"/>
    </row>
    <row r="3135" spans="14:16" x14ac:dyDescent="0.25">
      <c r="N3135" s="8"/>
      <c r="O3135" s="6"/>
      <c r="P3135" s="6"/>
    </row>
    <row r="3136" spans="14:16" x14ac:dyDescent="0.25">
      <c r="N3136" s="8"/>
      <c r="O3136" s="6"/>
      <c r="P3136" s="6"/>
    </row>
    <row r="3137" spans="14:16" x14ac:dyDescent="0.25">
      <c r="N3137" s="8"/>
      <c r="O3137" s="6"/>
      <c r="P3137" s="6"/>
    </row>
    <row r="3138" spans="14:16" x14ac:dyDescent="0.25">
      <c r="N3138" s="8"/>
      <c r="O3138" s="6"/>
      <c r="P3138" s="6"/>
    </row>
    <row r="3139" spans="14:16" x14ac:dyDescent="0.25">
      <c r="N3139" s="8"/>
      <c r="O3139" s="6"/>
      <c r="P3139" s="6"/>
    </row>
    <row r="3140" spans="14:16" x14ac:dyDescent="0.25">
      <c r="N3140" s="8"/>
      <c r="O3140" s="6"/>
      <c r="P3140" s="6"/>
    </row>
    <row r="3141" spans="14:16" x14ac:dyDescent="0.25">
      <c r="N3141" s="8"/>
      <c r="O3141" s="6"/>
      <c r="P3141" s="6"/>
    </row>
    <row r="3142" spans="14:16" x14ac:dyDescent="0.25">
      <c r="N3142" s="8"/>
      <c r="O3142" s="6"/>
      <c r="P3142" s="6"/>
    </row>
    <row r="3143" spans="14:16" x14ac:dyDescent="0.25">
      <c r="N3143" s="8"/>
      <c r="O3143" s="6"/>
      <c r="P3143" s="6"/>
    </row>
    <row r="3144" spans="14:16" x14ac:dyDescent="0.25">
      <c r="N3144" s="8"/>
      <c r="O3144" s="6"/>
      <c r="P3144" s="6"/>
    </row>
    <row r="3145" spans="14:16" x14ac:dyDescent="0.25">
      <c r="N3145" s="8"/>
      <c r="O3145" s="6"/>
      <c r="P3145" s="6"/>
    </row>
    <row r="3146" spans="14:16" x14ac:dyDescent="0.25">
      <c r="N3146" s="8"/>
      <c r="O3146" s="6"/>
      <c r="P3146" s="6"/>
    </row>
    <row r="3147" spans="14:16" x14ac:dyDescent="0.25">
      <c r="N3147" s="8"/>
      <c r="O3147" s="6"/>
      <c r="P3147" s="6"/>
    </row>
    <row r="3148" spans="14:16" x14ac:dyDescent="0.25">
      <c r="N3148" s="8"/>
      <c r="O3148" s="6"/>
      <c r="P3148" s="6"/>
    </row>
    <row r="3149" spans="14:16" x14ac:dyDescent="0.25">
      <c r="N3149" s="8"/>
      <c r="O3149" s="6"/>
      <c r="P3149" s="6"/>
    </row>
    <row r="3150" spans="14:16" x14ac:dyDescent="0.25">
      <c r="N3150" s="8"/>
      <c r="O3150" s="6"/>
      <c r="P3150" s="6"/>
    </row>
    <row r="3151" spans="14:16" x14ac:dyDescent="0.25">
      <c r="N3151" s="8"/>
      <c r="O3151" s="6"/>
      <c r="P3151" s="6"/>
    </row>
    <row r="3152" spans="14:16" x14ac:dyDescent="0.25">
      <c r="N3152" s="8"/>
      <c r="O3152" s="6"/>
      <c r="P3152" s="6"/>
    </row>
    <row r="3153" spans="14:16" x14ac:dyDescent="0.25">
      <c r="N3153" s="8"/>
      <c r="O3153" s="6"/>
      <c r="P3153" s="6"/>
    </row>
    <row r="3154" spans="14:16" x14ac:dyDescent="0.25">
      <c r="N3154" s="8"/>
      <c r="O3154" s="6"/>
      <c r="P3154" s="6"/>
    </row>
    <row r="3155" spans="14:16" x14ac:dyDescent="0.25">
      <c r="N3155" s="8"/>
      <c r="O3155" s="6"/>
      <c r="P3155" s="6"/>
    </row>
    <row r="3156" spans="14:16" x14ac:dyDescent="0.25">
      <c r="N3156" s="8"/>
      <c r="O3156" s="6"/>
      <c r="P3156" s="6"/>
    </row>
    <row r="3157" spans="14:16" x14ac:dyDescent="0.25">
      <c r="N3157" s="8"/>
      <c r="O3157" s="6"/>
      <c r="P3157" s="6"/>
    </row>
    <row r="3158" spans="14:16" x14ac:dyDescent="0.25">
      <c r="N3158" s="8"/>
      <c r="O3158" s="6"/>
      <c r="P3158" s="6"/>
    </row>
    <row r="3159" spans="14:16" x14ac:dyDescent="0.25">
      <c r="N3159" s="8"/>
      <c r="O3159" s="6"/>
      <c r="P3159" s="6"/>
    </row>
    <row r="3160" spans="14:16" x14ac:dyDescent="0.25">
      <c r="N3160" s="8"/>
      <c r="O3160" s="6"/>
      <c r="P3160" s="6"/>
    </row>
    <row r="3161" spans="14:16" x14ac:dyDescent="0.25">
      <c r="N3161" s="8"/>
      <c r="O3161" s="6"/>
      <c r="P3161" s="6"/>
    </row>
    <row r="3162" spans="14:16" x14ac:dyDescent="0.25">
      <c r="N3162" s="8"/>
      <c r="O3162" s="6"/>
      <c r="P3162" s="6"/>
    </row>
    <row r="3163" spans="14:16" x14ac:dyDescent="0.25">
      <c r="N3163" s="8"/>
      <c r="O3163" s="6"/>
      <c r="P3163" s="6"/>
    </row>
    <row r="3164" spans="14:16" x14ac:dyDescent="0.25">
      <c r="N3164" s="8"/>
      <c r="O3164" s="6"/>
      <c r="P3164" s="6"/>
    </row>
    <row r="3165" spans="14:16" x14ac:dyDescent="0.25">
      <c r="N3165" s="8"/>
      <c r="O3165" s="6"/>
      <c r="P3165" s="6"/>
    </row>
    <row r="3166" spans="14:16" x14ac:dyDescent="0.25">
      <c r="N3166" s="8"/>
      <c r="O3166" s="6"/>
      <c r="P3166" s="6"/>
    </row>
    <row r="3167" spans="14:16" x14ac:dyDescent="0.25">
      <c r="N3167" s="8"/>
      <c r="O3167" s="6"/>
      <c r="P3167" s="6"/>
    </row>
    <row r="3168" spans="14:16" x14ac:dyDescent="0.25">
      <c r="N3168" s="8"/>
      <c r="O3168" s="6"/>
      <c r="P3168" s="6"/>
    </row>
    <row r="3169" spans="14:16" x14ac:dyDescent="0.25">
      <c r="N3169" s="8"/>
      <c r="O3169" s="6"/>
      <c r="P3169" s="6"/>
    </row>
    <row r="3170" spans="14:16" x14ac:dyDescent="0.25">
      <c r="N3170" s="8"/>
      <c r="O3170" s="6"/>
      <c r="P3170" s="6"/>
    </row>
    <row r="3171" spans="14:16" x14ac:dyDescent="0.25">
      <c r="N3171" s="8"/>
      <c r="O3171" s="6"/>
      <c r="P3171" s="6"/>
    </row>
    <row r="3172" spans="14:16" x14ac:dyDescent="0.25">
      <c r="N3172" s="8"/>
      <c r="O3172" s="6"/>
      <c r="P3172" s="6"/>
    </row>
    <row r="3173" spans="14:16" x14ac:dyDescent="0.25">
      <c r="N3173" s="8"/>
      <c r="O3173" s="6"/>
      <c r="P3173" s="6"/>
    </row>
    <row r="3174" spans="14:16" x14ac:dyDescent="0.25">
      <c r="N3174" s="8"/>
      <c r="O3174" s="6"/>
      <c r="P3174" s="6"/>
    </row>
    <row r="3175" spans="14:16" x14ac:dyDescent="0.25">
      <c r="N3175" s="8"/>
      <c r="O3175" s="6"/>
      <c r="P3175" s="6"/>
    </row>
    <row r="3176" spans="14:16" x14ac:dyDescent="0.25">
      <c r="N3176" s="8"/>
      <c r="O3176" s="6"/>
      <c r="P3176" s="6"/>
    </row>
    <row r="3177" spans="14:16" x14ac:dyDescent="0.25">
      <c r="N3177" s="8"/>
      <c r="O3177" s="6"/>
      <c r="P3177" s="6"/>
    </row>
    <row r="3178" spans="14:16" x14ac:dyDescent="0.25">
      <c r="N3178" s="8"/>
      <c r="O3178" s="6"/>
      <c r="P3178" s="6"/>
    </row>
    <row r="3179" spans="14:16" x14ac:dyDescent="0.25">
      <c r="N3179" s="8"/>
      <c r="O3179" s="6"/>
      <c r="P3179" s="6"/>
    </row>
    <row r="3180" spans="14:16" x14ac:dyDescent="0.25">
      <c r="N3180" s="8"/>
      <c r="O3180" s="6"/>
      <c r="P3180" s="6"/>
    </row>
    <row r="3181" spans="14:16" x14ac:dyDescent="0.25">
      <c r="N3181" s="8"/>
      <c r="O3181" s="6"/>
      <c r="P3181" s="6"/>
    </row>
    <row r="3182" spans="14:16" x14ac:dyDescent="0.25">
      <c r="N3182" s="8"/>
      <c r="O3182" s="6"/>
      <c r="P3182" s="6"/>
    </row>
    <row r="3183" spans="14:16" x14ac:dyDescent="0.25">
      <c r="N3183" s="8"/>
      <c r="O3183" s="6"/>
      <c r="P3183" s="6"/>
    </row>
    <row r="3184" spans="14:16" x14ac:dyDescent="0.25">
      <c r="N3184" s="8"/>
      <c r="O3184" s="6"/>
      <c r="P3184" s="6"/>
    </row>
    <row r="3185" spans="14:16" x14ac:dyDescent="0.25">
      <c r="N3185" s="8"/>
      <c r="O3185" s="6"/>
      <c r="P3185" s="6"/>
    </row>
    <row r="3186" spans="14:16" x14ac:dyDescent="0.25">
      <c r="N3186" s="8"/>
      <c r="O3186" s="6"/>
      <c r="P3186" s="6"/>
    </row>
    <row r="3187" spans="14:16" x14ac:dyDescent="0.25">
      <c r="N3187" s="8"/>
      <c r="O3187" s="6"/>
      <c r="P3187" s="6"/>
    </row>
    <row r="3188" spans="14:16" x14ac:dyDescent="0.25">
      <c r="N3188" s="8"/>
      <c r="O3188" s="6"/>
      <c r="P3188" s="6"/>
    </row>
    <row r="3189" spans="14:16" x14ac:dyDescent="0.25">
      <c r="N3189" s="8"/>
      <c r="O3189" s="6"/>
      <c r="P3189" s="6"/>
    </row>
    <row r="3190" spans="14:16" x14ac:dyDescent="0.25">
      <c r="N3190" s="8"/>
      <c r="O3190" s="6"/>
      <c r="P3190" s="6"/>
    </row>
    <row r="3191" spans="14:16" x14ac:dyDescent="0.25">
      <c r="N3191" s="8"/>
      <c r="O3191" s="6"/>
      <c r="P3191" s="6"/>
    </row>
    <row r="3192" spans="14:16" x14ac:dyDescent="0.25">
      <c r="N3192" s="8"/>
      <c r="O3192" s="6"/>
      <c r="P3192" s="6"/>
    </row>
    <row r="3193" spans="14:16" x14ac:dyDescent="0.25">
      <c r="N3193" s="8"/>
      <c r="O3193" s="6"/>
      <c r="P3193" s="6"/>
    </row>
    <row r="3194" spans="14:16" x14ac:dyDescent="0.25">
      <c r="N3194" s="8"/>
      <c r="O3194" s="6"/>
      <c r="P3194" s="6"/>
    </row>
    <row r="3195" spans="14:16" x14ac:dyDescent="0.25">
      <c r="N3195" s="8"/>
      <c r="O3195" s="6"/>
      <c r="P3195" s="6"/>
    </row>
    <row r="3196" spans="14:16" x14ac:dyDescent="0.25">
      <c r="N3196" s="8"/>
      <c r="O3196" s="6"/>
      <c r="P3196" s="6"/>
    </row>
    <row r="3197" spans="14:16" x14ac:dyDescent="0.25">
      <c r="N3197" s="8"/>
      <c r="O3197" s="6"/>
      <c r="P3197" s="6"/>
    </row>
    <row r="3198" spans="14:16" x14ac:dyDescent="0.25">
      <c r="N3198" s="8"/>
      <c r="O3198" s="6"/>
      <c r="P3198" s="6"/>
    </row>
    <row r="3199" spans="14:16" x14ac:dyDescent="0.25">
      <c r="N3199" s="8"/>
      <c r="O3199" s="6"/>
      <c r="P3199" s="6"/>
    </row>
    <row r="3200" spans="14:16" x14ac:dyDescent="0.25">
      <c r="N3200" s="8"/>
      <c r="O3200" s="6"/>
      <c r="P3200" s="6"/>
    </row>
    <row r="3201" spans="14:16" x14ac:dyDescent="0.25">
      <c r="N3201" s="8"/>
      <c r="O3201" s="6"/>
      <c r="P3201" s="6"/>
    </row>
    <row r="3202" spans="14:16" x14ac:dyDescent="0.25">
      <c r="N3202" s="8"/>
      <c r="O3202" s="6"/>
      <c r="P3202" s="6"/>
    </row>
    <row r="3203" spans="14:16" x14ac:dyDescent="0.25">
      <c r="N3203" s="8"/>
      <c r="O3203" s="6"/>
      <c r="P3203" s="6"/>
    </row>
    <row r="3204" spans="14:16" x14ac:dyDescent="0.25">
      <c r="N3204" s="8"/>
      <c r="O3204" s="6"/>
      <c r="P3204" s="6"/>
    </row>
    <row r="3205" spans="14:16" x14ac:dyDescent="0.25">
      <c r="N3205" s="8"/>
      <c r="O3205" s="6"/>
      <c r="P3205" s="6"/>
    </row>
    <row r="3206" spans="14:16" x14ac:dyDescent="0.25">
      <c r="N3206" s="8"/>
      <c r="O3206" s="6"/>
      <c r="P3206" s="6"/>
    </row>
    <row r="3207" spans="14:16" x14ac:dyDescent="0.25">
      <c r="N3207" s="8"/>
      <c r="O3207" s="6"/>
      <c r="P3207" s="6"/>
    </row>
    <row r="3208" spans="14:16" x14ac:dyDescent="0.25">
      <c r="N3208" s="8"/>
      <c r="O3208" s="6"/>
      <c r="P3208" s="6"/>
    </row>
    <row r="3209" spans="14:16" x14ac:dyDescent="0.25">
      <c r="N3209" s="8"/>
      <c r="O3209" s="6"/>
      <c r="P3209" s="6"/>
    </row>
    <row r="3210" spans="14:16" x14ac:dyDescent="0.25">
      <c r="N3210" s="8"/>
      <c r="O3210" s="6"/>
      <c r="P3210" s="6"/>
    </row>
    <row r="3211" spans="14:16" x14ac:dyDescent="0.25">
      <c r="N3211" s="8"/>
      <c r="O3211" s="6"/>
      <c r="P3211" s="6"/>
    </row>
    <row r="3212" spans="14:16" x14ac:dyDescent="0.25">
      <c r="N3212" s="8"/>
      <c r="O3212" s="6"/>
      <c r="P3212" s="6"/>
    </row>
    <row r="3213" spans="14:16" x14ac:dyDescent="0.25">
      <c r="N3213" s="8"/>
      <c r="O3213" s="6"/>
      <c r="P3213" s="6"/>
    </row>
    <row r="3214" spans="14:16" x14ac:dyDescent="0.25">
      <c r="N3214" s="8"/>
      <c r="O3214" s="6"/>
      <c r="P3214" s="6"/>
    </row>
    <row r="3215" spans="14:16" x14ac:dyDescent="0.25">
      <c r="N3215" s="8"/>
      <c r="O3215" s="6"/>
      <c r="P3215" s="6"/>
    </row>
    <row r="3216" spans="14:16" x14ac:dyDescent="0.25">
      <c r="N3216" s="8"/>
      <c r="O3216" s="6"/>
      <c r="P3216" s="6"/>
    </row>
    <row r="3217" spans="14:16" x14ac:dyDescent="0.25">
      <c r="N3217" s="8"/>
      <c r="O3217" s="6"/>
      <c r="P3217" s="6"/>
    </row>
    <row r="3218" spans="14:16" x14ac:dyDescent="0.25">
      <c r="N3218" s="8"/>
      <c r="O3218" s="6"/>
      <c r="P3218" s="6"/>
    </row>
    <row r="3219" spans="14:16" x14ac:dyDescent="0.25">
      <c r="N3219" s="8"/>
      <c r="O3219" s="6"/>
      <c r="P3219" s="6"/>
    </row>
    <row r="3220" spans="14:16" x14ac:dyDescent="0.25">
      <c r="N3220" s="8"/>
      <c r="O3220" s="6"/>
      <c r="P3220" s="6"/>
    </row>
    <row r="3221" spans="14:16" x14ac:dyDescent="0.25">
      <c r="N3221" s="8"/>
      <c r="O3221" s="6"/>
      <c r="P3221" s="6"/>
    </row>
    <row r="3222" spans="14:16" x14ac:dyDescent="0.25">
      <c r="N3222" s="8"/>
      <c r="O3222" s="6"/>
      <c r="P3222" s="6"/>
    </row>
    <row r="3223" spans="14:16" x14ac:dyDescent="0.25">
      <c r="N3223" s="8"/>
      <c r="O3223" s="6"/>
      <c r="P3223" s="6"/>
    </row>
    <row r="3224" spans="14:16" x14ac:dyDescent="0.25">
      <c r="N3224" s="8"/>
      <c r="O3224" s="6"/>
      <c r="P3224" s="6"/>
    </row>
    <row r="3225" spans="14:16" x14ac:dyDescent="0.25">
      <c r="N3225" s="8"/>
      <c r="O3225" s="6"/>
      <c r="P3225" s="6"/>
    </row>
    <row r="3226" spans="14:16" x14ac:dyDescent="0.25">
      <c r="N3226" s="8"/>
      <c r="O3226" s="6"/>
      <c r="P3226" s="6"/>
    </row>
    <row r="3227" spans="14:16" x14ac:dyDescent="0.25">
      <c r="N3227" s="8"/>
      <c r="O3227" s="6"/>
      <c r="P3227" s="6"/>
    </row>
    <row r="3228" spans="14:16" x14ac:dyDescent="0.25">
      <c r="N3228" s="8"/>
      <c r="O3228" s="6"/>
      <c r="P3228" s="6"/>
    </row>
    <row r="3229" spans="14:16" x14ac:dyDescent="0.25">
      <c r="N3229" s="8"/>
      <c r="O3229" s="6"/>
      <c r="P3229" s="6"/>
    </row>
    <row r="3230" spans="14:16" x14ac:dyDescent="0.25">
      <c r="N3230" s="8"/>
      <c r="O3230" s="6"/>
      <c r="P3230" s="6"/>
    </row>
    <row r="3231" spans="14:16" x14ac:dyDescent="0.25">
      <c r="N3231" s="8"/>
      <c r="O3231" s="6"/>
      <c r="P3231" s="6"/>
    </row>
    <row r="3232" spans="14:16" x14ac:dyDescent="0.25">
      <c r="N3232" s="8"/>
      <c r="O3232" s="6"/>
      <c r="P3232" s="6"/>
    </row>
    <row r="3233" spans="14:16" x14ac:dyDescent="0.25">
      <c r="N3233" s="8"/>
      <c r="O3233" s="6"/>
      <c r="P3233" s="6"/>
    </row>
    <row r="3234" spans="14:16" x14ac:dyDescent="0.25">
      <c r="N3234" s="8"/>
      <c r="O3234" s="6"/>
      <c r="P3234" s="6"/>
    </row>
    <row r="3235" spans="14:16" x14ac:dyDescent="0.25">
      <c r="N3235" s="8"/>
      <c r="O3235" s="6"/>
      <c r="P3235" s="6"/>
    </row>
    <row r="3236" spans="14:16" x14ac:dyDescent="0.25">
      <c r="N3236" s="8"/>
      <c r="O3236" s="6"/>
      <c r="P3236" s="6"/>
    </row>
    <row r="3237" spans="14:16" x14ac:dyDescent="0.25">
      <c r="N3237" s="8"/>
      <c r="O3237" s="6"/>
      <c r="P3237" s="6"/>
    </row>
    <row r="3238" spans="14:16" x14ac:dyDescent="0.25">
      <c r="N3238" s="8"/>
      <c r="O3238" s="6"/>
      <c r="P3238" s="6"/>
    </row>
    <row r="3239" spans="14:16" x14ac:dyDescent="0.25">
      <c r="N3239" s="8"/>
      <c r="O3239" s="6"/>
      <c r="P3239" s="6"/>
    </row>
    <row r="3240" spans="14:16" x14ac:dyDescent="0.25">
      <c r="N3240" s="8"/>
      <c r="O3240" s="6"/>
      <c r="P3240" s="6"/>
    </row>
    <row r="3241" spans="14:16" x14ac:dyDescent="0.25">
      <c r="N3241" s="8"/>
      <c r="O3241" s="6"/>
      <c r="P3241" s="6"/>
    </row>
    <row r="3242" spans="14:16" x14ac:dyDescent="0.25">
      <c r="N3242" s="8"/>
      <c r="O3242" s="6"/>
      <c r="P3242" s="6"/>
    </row>
    <row r="3243" spans="14:16" x14ac:dyDescent="0.25">
      <c r="N3243" s="8"/>
      <c r="O3243" s="6"/>
      <c r="P3243" s="6"/>
    </row>
    <row r="3244" spans="14:16" x14ac:dyDescent="0.25">
      <c r="N3244" s="8"/>
      <c r="O3244" s="6"/>
      <c r="P3244" s="6"/>
    </row>
    <row r="3245" spans="14:16" x14ac:dyDescent="0.25">
      <c r="N3245" s="8"/>
      <c r="O3245" s="6"/>
      <c r="P3245" s="6"/>
    </row>
    <row r="3246" spans="14:16" x14ac:dyDescent="0.25">
      <c r="N3246" s="8"/>
      <c r="O3246" s="6"/>
      <c r="P3246" s="6"/>
    </row>
    <row r="3247" spans="14:16" x14ac:dyDescent="0.25">
      <c r="N3247" s="8"/>
      <c r="O3247" s="6"/>
      <c r="P3247" s="6"/>
    </row>
    <row r="3248" spans="14:16" x14ac:dyDescent="0.25">
      <c r="N3248" s="8"/>
      <c r="O3248" s="6"/>
      <c r="P3248" s="6"/>
    </row>
    <row r="3249" spans="14:16" x14ac:dyDescent="0.25">
      <c r="N3249" s="8"/>
      <c r="O3249" s="6"/>
      <c r="P3249" s="6"/>
    </row>
    <row r="3250" spans="14:16" x14ac:dyDescent="0.25">
      <c r="N3250" s="8"/>
      <c r="O3250" s="6"/>
      <c r="P3250" s="6"/>
    </row>
    <row r="3251" spans="14:16" x14ac:dyDescent="0.25">
      <c r="N3251" s="8"/>
      <c r="O3251" s="6"/>
      <c r="P3251" s="6"/>
    </row>
    <row r="3252" spans="14:16" x14ac:dyDescent="0.25">
      <c r="N3252" s="8"/>
      <c r="O3252" s="6"/>
      <c r="P3252" s="6"/>
    </row>
    <row r="3253" spans="14:16" x14ac:dyDescent="0.25">
      <c r="N3253" s="8"/>
      <c r="O3253" s="6"/>
      <c r="P3253" s="6"/>
    </row>
    <row r="3254" spans="14:16" x14ac:dyDescent="0.25">
      <c r="N3254" s="8"/>
      <c r="O3254" s="6"/>
      <c r="P3254" s="6"/>
    </row>
    <row r="3255" spans="14:16" x14ac:dyDescent="0.25">
      <c r="N3255" s="8"/>
      <c r="O3255" s="6"/>
      <c r="P3255" s="6"/>
    </row>
    <row r="3256" spans="14:16" x14ac:dyDescent="0.25">
      <c r="N3256" s="8"/>
      <c r="O3256" s="6"/>
      <c r="P3256" s="6"/>
    </row>
    <row r="3257" spans="14:16" x14ac:dyDescent="0.25">
      <c r="N3257" s="8"/>
      <c r="O3257" s="6"/>
      <c r="P3257" s="6"/>
    </row>
    <row r="3258" spans="14:16" x14ac:dyDescent="0.25">
      <c r="N3258" s="8"/>
      <c r="O3258" s="6"/>
      <c r="P3258" s="6"/>
    </row>
    <row r="3259" spans="14:16" x14ac:dyDescent="0.25">
      <c r="N3259" s="8"/>
      <c r="O3259" s="6"/>
      <c r="P3259" s="6"/>
    </row>
    <row r="3260" spans="14:16" x14ac:dyDescent="0.25">
      <c r="N3260" s="8"/>
      <c r="O3260" s="6"/>
      <c r="P3260" s="6"/>
    </row>
    <row r="3261" spans="14:16" x14ac:dyDescent="0.25">
      <c r="N3261" s="8"/>
      <c r="O3261" s="6"/>
      <c r="P3261" s="6"/>
    </row>
    <row r="3262" spans="14:16" x14ac:dyDescent="0.25">
      <c r="N3262" s="8"/>
      <c r="O3262" s="6"/>
      <c r="P3262" s="6"/>
    </row>
    <row r="3263" spans="14:16" x14ac:dyDescent="0.25">
      <c r="N3263" s="8"/>
      <c r="O3263" s="6"/>
      <c r="P3263" s="6"/>
    </row>
    <row r="3264" spans="14:16" x14ac:dyDescent="0.25">
      <c r="N3264" s="8"/>
      <c r="O3264" s="6"/>
      <c r="P3264" s="6"/>
    </row>
    <row r="3265" spans="14:16" x14ac:dyDescent="0.25">
      <c r="N3265" s="8"/>
      <c r="O3265" s="6"/>
      <c r="P3265" s="6"/>
    </row>
    <row r="3266" spans="14:16" x14ac:dyDescent="0.25">
      <c r="N3266" s="8"/>
      <c r="O3266" s="6"/>
      <c r="P3266" s="6"/>
    </row>
    <row r="3267" spans="14:16" x14ac:dyDescent="0.25">
      <c r="N3267" s="8"/>
      <c r="O3267" s="6"/>
      <c r="P3267" s="6"/>
    </row>
    <row r="3268" spans="14:16" x14ac:dyDescent="0.25">
      <c r="N3268" s="8"/>
      <c r="O3268" s="6"/>
      <c r="P3268" s="6"/>
    </row>
    <row r="3269" spans="14:16" x14ac:dyDescent="0.25">
      <c r="N3269" s="8"/>
      <c r="O3269" s="6"/>
      <c r="P3269" s="6"/>
    </row>
    <row r="3270" spans="14:16" x14ac:dyDescent="0.25">
      <c r="N3270" s="8"/>
      <c r="O3270" s="6"/>
      <c r="P3270" s="6"/>
    </row>
    <row r="3271" spans="14:16" x14ac:dyDescent="0.25">
      <c r="N3271" s="8"/>
      <c r="O3271" s="6"/>
      <c r="P3271" s="6"/>
    </row>
    <row r="3272" spans="14:16" x14ac:dyDescent="0.25">
      <c r="N3272" s="8"/>
      <c r="O3272" s="6"/>
      <c r="P3272" s="6"/>
    </row>
    <row r="3273" spans="14:16" x14ac:dyDescent="0.25">
      <c r="N3273" s="8"/>
      <c r="O3273" s="6"/>
      <c r="P3273" s="6"/>
    </row>
    <row r="3274" spans="14:16" x14ac:dyDescent="0.25">
      <c r="N3274" s="8"/>
      <c r="O3274" s="6"/>
      <c r="P3274" s="6"/>
    </row>
    <row r="3275" spans="14:16" x14ac:dyDescent="0.25">
      <c r="N3275" s="8"/>
      <c r="O3275" s="6"/>
      <c r="P3275" s="6"/>
    </row>
    <row r="3276" spans="14:16" x14ac:dyDescent="0.25">
      <c r="N3276" s="8"/>
      <c r="O3276" s="6"/>
      <c r="P3276" s="6"/>
    </row>
    <row r="3277" spans="14:16" x14ac:dyDescent="0.25">
      <c r="N3277" s="8"/>
      <c r="O3277" s="6"/>
      <c r="P3277" s="6"/>
    </row>
    <row r="3278" spans="14:16" x14ac:dyDescent="0.25">
      <c r="N3278" s="8"/>
      <c r="O3278" s="6"/>
      <c r="P3278" s="6"/>
    </row>
    <row r="3279" spans="14:16" x14ac:dyDescent="0.25">
      <c r="N3279" s="8"/>
      <c r="O3279" s="6"/>
      <c r="P3279" s="6"/>
    </row>
    <row r="3280" spans="14:16" x14ac:dyDescent="0.25">
      <c r="N3280" s="8"/>
      <c r="O3280" s="6"/>
      <c r="P3280" s="6"/>
    </row>
    <row r="3281" spans="14:16" x14ac:dyDescent="0.25">
      <c r="N3281" s="8"/>
      <c r="O3281" s="6"/>
      <c r="P3281" s="6"/>
    </row>
    <row r="3282" spans="14:16" x14ac:dyDescent="0.25">
      <c r="N3282" s="8"/>
      <c r="O3282" s="6"/>
      <c r="P3282" s="6"/>
    </row>
    <row r="3283" spans="14:16" x14ac:dyDescent="0.25">
      <c r="N3283" s="8"/>
      <c r="O3283" s="6"/>
      <c r="P3283" s="6"/>
    </row>
    <row r="3284" spans="14:16" x14ac:dyDescent="0.25">
      <c r="N3284" s="8"/>
      <c r="O3284" s="6"/>
      <c r="P3284" s="6"/>
    </row>
    <row r="3285" spans="14:16" x14ac:dyDescent="0.25">
      <c r="N3285" s="8"/>
      <c r="O3285" s="6"/>
      <c r="P3285" s="6"/>
    </row>
    <row r="3286" spans="14:16" x14ac:dyDescent="0.25">
      <c r="N3286" s="8"/>
      <c r="O3286" s="6"/>
      <c r="P3286" s="6"/>
    </row>
    <row r="3287" spans="14:16" x14ac:dyDescent="0.25">
      <c r="N3287" s="8"/>
      <c r="O3287" s="6"/>
      <c r="P3287" s="6"/>
    </row>
    <row r="3288" spans="14:16" x14ac:dyDescent="0.25">
      <c r="N3288" s="8"/>
      <c r="O3288" s="6"/>
      <c r="P3288" s="6"/>
    </row>
    <row r="3289" spans="14:16" x14ac:dyDescent="0.25">
      <c r="N3289" s="8"/>
      <c r="O3289" s="6"/>
      <c r="P3289" s="6"/>
    </row>
    <row r="3290" spans="14:16" x14ac:dyDescent="0.25">
      <c r="N3290" s="8"/>
      <c r="O3290" s="6"/>
      <c r="P3290" s="6"/>
    </row>
    <row r="3291" spans="14:16" x14ac:dyDescent="0.25">
      <c r="N3291" s="8"/>
      <c r="O3291" s="6"/>
      <c r="P3291" s="6"/>
    </row>
    <row r="3292" spans="14:16" x14ac:dyDescent="0.25">
      <c r="N3292" s="8"/>
      <c r="O3292" s="6"/>
      <c r="P3292" s="6"/>
    </row>
    <row r="3293" spans="14:16" x14ac:dyDescent="0.25">
      <c r="N3293" s="8"/>
      <c r="O3293" s="6"/>
      <c r="P3293" s="6"/>
    </row>
    <row r="3294" spans="14:16" x14ac:dyDescent="0.25">
      <c r="N3294" s="8"/>
      <c r="O3294" s="6"/>
      <c r="P3294" s="6"/>
    </row>
    <row r="3295" spans="14:16" x14ac:dyDescent="0.25">
      <c r="N3295" s="8"/>
      <c r="O3295" s="6"/>
      <c r="P3295" s="6"/>
    </row>
    <row r="3296" spans="14:16" x14ac:dyDescent="0.25">
      <c r="N3296" s="8"/>
      <c r="O3296" s="6"/>
      <c r="P3296" s="6"/>
    </row>
    <row r="3297" spans="14:16" x14ac:dyDescent="0.25">
      <c r="N3297" s="8"/>
      <c r="O3297" s="6"/>
      <c r="P3297" s="6"/>
    </row>
    <row r="3298" spans="14:16" x14ac:dyDescent="0.25">
      <c r="N3298" s="8"/>
      <c r="O3298" s="6"/>
      <c r="P3298" s="6"/>
    </row>
    <row r="3299" spans="14:16" x14ac:dyDescent="0.25">
      <c r="N3299" s="8"/>
      <c r="O3299" s="6"/>
      <c r="P3299" s="6"/>
    </row>
    <row r="3300" spans="14:16" x14ac:dyDescent="0.25">
      <c r="N3300" s="8"/>
      <c r="O3300" s="6"/>
      <c r="P3300" s="6"/>
    </row>
    <row r="3301" spans="14:16" x14ac:dyDescent="0.25">
      <c r="N3301" s="8"/>
      <c r="O3301" s="6"/>
      <c r="P3301" s="6"/>
    </row>
    <row r="3302" spans="14:16" x14ac:dyDescent="0.25">
      <c r="N3302" s="8"/>
      <c r="O3302" s="6"/>
      <c r="P3302" s="6"/>
    </row>
    <row r="3303" spans="14:16" x14ac:dyDescent="0.25">
      <c r="N3303" s="8"/>
      <c r="O3303" s="6"/>
      <c r="P3303" s="6"/>
    </row>
    <row r="3304" spans="14:16" x14ac:dyDescent="0.25">
      <c r="N3304" s="8"/>
      <c r="O3304" s="6"/>
      <c r="P3304" s="6"/>
    </row>
    <row r="3305" spans="14:16" x14ac:dyDescent="0.25">
      <c r="N3305" s="8"/>
      <c r="O3305" s="6"/>
      <c r="P3305" s="6"/>
    </row>
    <row r="3306" spans="14:16" x14ac:dyDescent="0.25">
      <c r="N3306" s="8"/>
      <c r="O3306" s="6"/>
      <c r="P3306" s="6"/>
    </row>
    <row r="3307" spans="14:16" x14ac:dyDescent="0.25">
      <c r="N3307" s="8"/>
      <c r="O3307" s="6"/>
      <c r="P3307" s="6"/>
    </row>
    <row r="3308" spans="14:16" x14ac:dyDescent="0.25">
      <c r="N3308" s="8"/>
      <c r="O3308" s="6"/>
      <c r="P3308" s="6"/>
    </row>
    <row r="3309" spans="14:16" x14ac:dyDescent="0.25">
      <c r="N3309" s="8"/>
      <c r="O3309" s="6"/>
      <c r="P3309" s="6"/>
    </row>
    <row r="3310" spans="14:16" x14ac:dyDescent="0.25">
      <c r="N3310" s="8"/>
      <c r="O3310" s="6"/>
      <c r="P3310" s="6"/>
    </row>
    <row r="3311" spans="14:16" x14ac:dyDescent="0.25">
      <c r="N3311" s="8"/>
      <c r="O3311" s="6"/>
      <c r="P3311" s="6"/>
    </row>
    <row r="3312" spans="14:16" x14ac:dyDescent="0.25">
      <c r="N3312" s="8"/>
      <c r="O3312" s="6"/>
      <c r="P3312" s="6"/>
    </row>
    <row r="3313" spans="14:16" x14ac:dyDescent="0.25">
      <c r="N3313" s="8"/>
      <c r="O3313" s="6"/>
      <c r="P3313" s="6"/>
    </row>
    <row r="3314" spans="14:16" x14ac:dyDescent="0.25">
      <c r="N3314" s="8"/>
      <c r="O3314" s="6"/>
      <c r="P3314" s="6"/>
    </row>
    <row r="3315" spans="14:16" x14ac:dyDescent="0.25">
      <c r="N3315" s="8"/>
      <c r="O3315" s="6"/>
      <c r="P3315" s="6"/>
    </row>
    <row r="3316" spans="14:16" x14ac:dyDescent="0.25">
      <c r="N3316" s="8"/>
      <c r="O3316" s="6"/>
      <c r="P3316" s="6"/>
    </row>
    <row r="3317" spans="14:16" x14ac:dyDescent="0.25">
      <c r="N3317" s="8"/>
      <c r="O3317" s="6"/>
      <c r="P3317" s="6"/>
    </row>
    <row r="3318" spans="14:16" x14ac:dyDescent="0.25">
      <c r="N3318" s="8"/>
      <c r="O3318" s="6"/>
      <c r="P3318" s="6"/>
    </row>
    <row r="3319" spans="14:16" x14ac:dyDescent="0.25">
      <c r="N3319" s="8"/>
      <c r="O3319" s="6"/>
      <c r="P3319" s="6"/>
    </row>
    <row r="3320" spans="14:16" x14ac:dyDescent="0.25">
      <c r="N3320" s="8"/>
      <c r="O3320" s="6"/>
      <c r="P3320" s="6"/>
    </row>
    <row r="3321" spans="14:16" x14ac:dyDescent="0.25">
      <c r="N3321" s="8"/>
      <c r="O3321" s="6"/>
      <c r="P3321" s="6"/>
    </row>
    <row r="3322" spans="14:16" x14ac:dyDescent="0.25">
      <c r="N3322" s="8"/>
      <c r="O3322" s="6"/>
      <c r="P3322" s="6"/>
    </row>
    <row r="3323" spans="14:16" x14ac:dyDescent="0.25">
      <c r="N3323" s="8"/>
      <c r="O3323" s="6"/>
      <c r="P3323" s="6"/>
    </row>
    <row r="3324" spans="14:16" x14ac:dyDescent="0.25">
      <c r="N3324" s="8"/>
      <c r="O3324" s="6"/>
      <c r="P3324" s="6"/>
    </row>
    <row r="3325" spans="14:16" x14ac:dyDescent="0.25">
      <c r="N3325" s="8"/>
      <c r="O3325" s="6"/>
      <c r="P3325" s="6"/>
    </row>
    <row r="3326" spans="14:16" x14ac:dyDescent="0.25">
      <c r="N3326" s="8"/>
      <c r="O3326" s="6"/>
      <c r="P3326" s="6"/>
    </row>
    <row r="3327" spans="14:16" x14ac:dyDescent="0.25">
      <c r="N3327" s="8"/>
      <c r="O3327" s="6"/>
      <c r="P3327" s="6"/>
    </row>
    <row r="3328" spans="14:16" x14ac:dyDescent="0.25">
      <c r="N3328" s="8"/>
      <c r="O3328" s="6"/>
      <c r="P3328" s="6"/>
    </row>
    <row r="3329" spans="14:16" x14ac:dyDescent="0.25">
      <c r="N3329" s="8"/>
      <c r="O3329" s="6"/>
      <c r="P3329" s="6"/>
    </row>
    <row r="3330" spans="14:16" x14ac:dyDescent="0.25">
      <c r="N3330" s="8"/>
      <c r="O3330" s="6"/>
      <c r="P3330" s="6"/>
    </row>
    <row r="3331" spans="14:16" x14ac:dyDescent="0.25">
      <c r="N3331" s="8"/>
      <c r="O3331" s="6"/>
      <c r="P3331" s="6"/>
    </row>
    <row r="3332" spans="14:16" x14ac:dyDescent="0.25">
      <c r="N3332" s="8"/>
      <c r="O3332" s="6"/>
      <c r="P3332" s="6"/>
    </row>
    <row r="3333" spans="14:16" x14ac:dyDescent="0.25">
      <c r="N3333" s="8"/>
      <c r="O3333" s="6"/>
      <c r="P3333" s="6"/>
    </row>
    <row r="3334" spans="14:16" x14ac:dyDescent="0.25">
      <c r="N3334" s="8"/>
      <c r="O3334" s="6"/>
      <c r="P3334" s="6"/>
    </row>
    <row r="3335" spans="14:16" x14ac:dyDescent="0.25">
      <c r="N3335" s="8"/>
      <c r="O3335" s="6"/>
      <c r="P3335" s="6"/>
    </row>
    <row r="3336" spans="14:16" x14ac:dyDescent="0.25">
      <c r="N3336" s="8"/>
      <c r="O3336" s="6"/>
      <c r="P3336" s="6"/>
    </row>
    <row r="3337" spans="14:16" x14ac:dyDescent="0.25">
      <c r="N3337" s="8"/>
      <c r="O3337" s="6"/>
      <c r="P3337" s="6"/>
    </row>
    <row r="3338" spans="14:16" x14ac:dyDescent="0.25">
      <c r="N3338" s="8"/>
      <c r="O3338" s="6"/>
      <c r="P3338" s="6"/>
    </row>
    <row r="3339" spans="14:16" x14ac:dyDescent="0.25">
      <c r="N3339" s="8"/>
      <c r="O3339" s="6"/>
      <c r="P3339" s="6"/>
    </row>
    <row r="3340" spans="14:16" x14ac:dyDescent="0.25">
      <c r="N3340" s="8"/>
      <c r="O3340" s="6"/>
      <c r="P3340" s="6"/>
    </row>
    <row r="3341" spans="14:16" x14ac:dyDescent="0.25">
      <c r="N3341" s="8"/>
      <c r="O3341" s="6"/>
      <c r="P3341" s="6"/>
    </row>
    <row r="3342" spans="14:16" x14ac:dyDescent="0.25">
      <c r="N3342" s="8"/>
      <c r="O3342" s="6"/>
      <c r="P3342" s="6"/>
    </row>
    <row r="3343" spans="14:16" x14ac:dyDescent="0.25">
      <c r="N3343" s="8"/>
      <c r="O3343" s="6"/>
      <c r="P3343" s="6"/>
    </row>
    <row r="3344" spans="14:16" x14ac:dyDescent="0.25">
      <c r="N3344" s="8"/>
      <c r="O3344" s="6"/>
      <c r="P3344" s="6"/>
    </row>
    <row r="3345" spans="14:16" x14ac:dyDescent="0.25">
      <c r="N3345" s="8"/>
      <c r="O3345" s="6"/>
      <c r="P3345" s="6"/>
    </row>
    <row r="3346" spans="14:16" x14ac:dyDescent="0.25">
      <c r="N3346" s="8"/>
      <c r="O3346" s="6"/>
      <c r="P3346" s="6"/>
    </row>
    <row r="3347" spans="14:16" x14ac:dyDescent="0.25">
      <c r="N3347" s="8"/>
      <c r="O3347" s="6"/>
      <c r="P3347" s="6"/>
    </row>
    <row r="3348" spans="14:16" x14ac:dyDescent="0.25">
      <c r="N3348" s="8"/>
      <c r="O3348" s="6"/>
      <c r="P3348" s="6"/>
    </row>
    <row r="3349" spans="14:16" x14ac:dyDescent="0.25">
      <c r="N3349" s="8"/>
      <c r="O3349" s="6"/>
      <c r="P3349" s="6"/>
    </row>
    <row r="3350" spans="14:16" x14ac:dyDescent="0.25">
      <c r="N3350" s="8"/>
      <c r="O3350" s="6"/>
      <c r="P3350" s="6"/>
    </row>
    <row r="3351" spans="14:16" x14ac:dyDescent="0.25">
      <c r="N3351" s="8"/>
      <c r="O3351" s="6"/>
      <c r="P3351" s="6"/>
    </row>
    <row r="3352" spans="14:16" x14ac:dyDescent="0.25">
      <c r="N3352" s="8"/>
      <c r="O3352" s="6"/>
      <c r="P3352" s="6"/>
    </row>
    <row r="3353" spans="14:16" x14ac:dyDescent="0.25">
      <c r="N3353" s="8"/>
      <c r="O3353" s="6"/>
      <c r="P3353" s="6"/>
    </row>
    <row r="3354" spans="14:16" x14ac:dyDescent="0.25">
      <c r="N3354" s="8"/>
      <c r="O3354" s="6"/>
      <c r="P3354" s="6"/>
    </row>
    <row r="3355" spans="14:16" x14ac:dyDescent="0.25">
      <c r="N3355" s="8"/>
      <c r="O3355" s="6"/>
      <c r="P3355" s="6"/>
    </row>
    <row r="3356" spans="14:16" x14ac:dyDescent="0.25">
      <c r="N3356" s="8"/>
      <c r="O3356" s="6"/>
      <c r="P3356" s="6"/>
    </row>
    <row r="3357" spans="14:16" x14ac:dyDescent="0.25">
      <c r="N3357" s="8"/>
      <c r="O3357" s="6"/>
      <c r="P3357" s="6"/>
    </row>
    <row r="3358" spans="14:16" x14ac:dyDescent="0.25">
      <c r="N3358" s="8"/>
      <c r="O3358" s="6"/>
      <c r="P3358" s="6"/>
    </row>
    <row r="3359" spans="14:16" x14ac:dyDescent="0.25">
      <c r="N3359" s="8"/>
      <c r="O3359" s="6"/>
      <c r="P3359" s="6"/>
    </row>
    <row r="3360" spans="14:16" x14ac:dyDescent="0.25">
      <c r="N3360" s="8"/>
      <c r="O3360" s="6"/>
      <c r="P3360" s="6"/>
    </row>
    <row r="3361" spans="14:16" x14ac:dyDescent="0.25">
      <c r="N3361" s="8"/>
      <c r="O3361" s="6"/>
      <c r="P3361" s="6"/>
    </row>
    <row r="3362" spans="14:16" x14ac:dyDescent="0.25">
      <c r="N3362" s="8"/>
      <c r="O3362" s="6"/>
      <c r="P3362" s="6"/>
    </row>
    <row r="3363" spans="14:16" x14ac:dyDescent="0.25">
      <c r="N3363" s="8"/>
      <c r="O3363" s="6"/>
      <c r="P3363" s="6"/>
    </row>
    <row r="3364" spans="14:16" x14ac:dyDescent="0.25">
      <c r="N3364" s="8"/>
      <c r="O3364" s="6"/>
      <c r="P3364" s="6"/>
    </row>
    <row r="3365" spans="14:16" x14ac:dyDescent="0.25">
      <c r="N3365" s="8"/>
      <c r="O3365" s="6"/>
      <c r="P3365" s="6"/>
    </row>
    <row r="3366" spans="14:16" x14ac:dyDescent="0.25">
      <c r="N3366" s="8"/>
      <c r="O3366" s="6"/>
      <c r="P3366" s="6"/>
    </row>
    <row r="3367" spans="14:16" x14ac:dyDescent="0.25">
      <c r="N3367" s="8"/>
      <c r="O3367" s="6"/>
      <c r="P3367" s="6"/>
    </row>
    <row r="3368" spans="14:16" x14ac:dyDescent="0.25">
      <c r="N3368" s="8"/>
      <c r="O3368" s="6"/>
      <c r="P3368" s="6"/>
    </row>
    <row r="3369" spans="14:16" x14ac:dyDescent="0.25">
      <c r="N3369" s="8"/>
      <c r="O3369" s="6"/>
      <c r="P3369" s="6"/>
    </row>
    <row r="3370" spans="14:16" x14ac:dyDescent="0.25">
      <c r="N3370" s="8"/>
      <c r="O3370" s="6"/>
      <c r="P3370" s="6"/>
    </row>
    <row r="3371" spans="14:16" x14ac:dyDescent="0.25">
      <c r="N3371" s="8"/>
      <c r="O3371" s="6"/>
      <c r="P3371" s="6"/>
    </row>
    <row r="3372" spans="14:16" x14ac:dyDescent="0.25">
      <c r="N3372" s="8"/>
      <c r="O3372" s="6"/>
      <c r="P3372" s="6"/>
    </row>
    <row r="3373" spans="14:16" x14ac:dyDescent="0.25">
      <c r="N3373" s="8"/>
      <c r="O3373" s="6"/>
      <c r="P3373" s="6"/>
    </row>
    <row r="3374" spans="14:16" x14ac:dyDescent="0.25">
      <c r="N3374" s="8"/>
      <c r="O3374" s="6"/>
      <c r="P3374" s="6"/>
    </row>
    <row r="3375" spans="14:16" x14ac:dyDescent="0.25">
      <c r="N3375" s="8"/>
      <c r="O3375" s="6"/>
      <c r="P3375" s="6"/>
    </row>
    <row r="3376" spans="14:16" x14ac:dyDescent="0.25">
      <c r="N3376" s="8"/>
      <c r="O3376" s="6"/>
      <c r="P3376" s="6"/>
    </row>
    <row r="3377" spans="14:16" x14ac:dyDescent="0.25">
      <c r="N3377" s="8"/>
      <c r="O3377" s="6"/>
      <c r="P3377" s="6"/>
    </row>
    <row r="3378" spans="14:16" x14ac:dyDescent="0.25">
      <c r="N3378" s="8"/>
      <c r="O3378" s="6"/>
      <c r="P3378" s="6"/>
    </row>
    <row r="3379" spans="14:16" x14ac:dyDescent="0.25">
      <c r="N3379" s="8"/>
      <c r="O3379" s="6"/>
      <c r="P3379" s="6"/>
    </row>
    <row r="3380" spans="14:16" x14ac:dyDescent="0.25">
      <c r="N3380" s="8"/>
      <c r="O3380" s="6"/>
      <c r="P3380" s="6"/>
    </row>
    <row r="3381" spans="14:16" x14ac:dyDescent="0.25">
      <c r="N3381" s="8"/>
      <c r="O3381" s="6"/>
      <c r="P3381" s="6"/>
    </row>
    <row r="3382" spans="14:16" x14ac:dyDescent="0.25">
      <c r="N3382" s="8"/>
      <c r="O3382" s="6"/>
      <c r="P3382" s="6"/>
    </row>
    <row r="3383" spans="14:16" x14ac:dyDescent="0.25">
      <c r="N3383" s="8"/>
      <c r="O3383" s="6"/>
      <c r="P3383" s="6"/>
    </row>
    <row r="3384" spans="14:16" x14ac:dyDescent="0.25">
      <c r="N3384" s="8"/>
      <c r="O3384" s="6"/>
      <c r="P3384" s="6"/>
    </row>
    <row r="3385" spans="14:16" x14ac:dyDescent="0.25">
      <c r="N3385" s="8"/>
      <c r="O3385" s="6"/>
      <c r="P3385" s="6"/>
    </row>
    <row r="3386" spans="14:16" x14ac:dyDescent="0.25">
      <c r="N3386" s="8"/>
      <c r="O3386" s="6"/>
      <c r="P3386" s="6"/>
    </row>
    <row r="3387" spans="14:16" x14ac:dyDescent="0.25">
      <c r="N3387" s="8"/>
      <c r="O3387" s="6"/>
      <c r="P3387" s="6"/>
    </row>
    <row r="3388" spans="14:16" x14ac:dyDescent="0.25">
      <c r="N3388" s="8"/>
      <c r="O3388" s="6"/>
      <c r="P3388" s="6"/>
    </row>
    <row r="3389" spans="14:16" x14ac:dyDescent="0.25">
      <c r="N3389" s="8"/>
      <c r="O3389" s="6"/>
      <c r="P3389" s="6"/>
    </row>
    <row r="3390" spans="14:16" x14ac:dyDescent="0.25">
      <c r="N3390" s="8"/>
      <c r="O3390" s="6"/>
      <c r="P3390" s="6"/>
    </row>
    <row r="3391" spans="14:16" x14ac:dyDescent="0.25">
      <c r="N3391" s="8"/>
      <c r="O3391" s="6"/>
      <c r="P3391" s="6"/>
    </row>
    <row r="3392" spans="14:16" x14ac:dyDescent="0.25">
      <c r="N3392" s="8"/>
      <c r="O3392" s="6"/>
      <c r="P3392" s="6"/>
    </row>
    <row r="3393" spans="14:16" x14ac:dyDescent="0.25">
      <c r="N3393" s="8"/>
      <c r="O3393" s="6"/>
      <c r="P3393" s="6"/>
    </row>
    <row r="3394" spans="14:16" x14ac:dyDescent="0.25">
      <c r="N3394" s="8"/>
      <c r="O3394" s="6"/>
      <c r="P3394" s="6"/>
    </row>
    <row r="3395" spans="14:16" x14ac:dyDescent="0.25">
      <c r="N3395" s="8"/>
      <c r="O3395" s="6"/>
      <c r="P3395" s="6"/>
    </row>
    <row r="3396" spans="14:16" x14ac:dyDescent="0.25">
      <c r="N3396" s="8"/>
      <c r="O3396" s="6"/>
      <c r="P3396" s="6"/>
    </row>
    <row r="3397" spans="14:16" x14ac:dyDescent="0.25">
      <c r="N3397" s="8"/>
      <c r="O3397" s="6"/>
      <c r="P3397" s="6"/>
    </row>
    <row r="3398" spans="14:16" x14ac:dyDescent="0.25">
      <c r="N3398" s="8"/>
      <c r="O3398" s="6"/>
      <c r="P3398" s="6"/>
    </row>
    <row r="3399" spans="14:16" x14ac:dyDescent="0.25">
      <c r="N3399" s="8"/>
      <c r="O3399" s="6"/>
      <c r="P3399" s="6"/>
    </row>
    <row r="3400" spans="14:16" x14ac:dyDescent="0.25">
      <c r="N3400" s="8"/>
      <c r="O3400" s="6"/>
      <c r="P3400" s="6"/>
    </row>
    <row r="3401" spans="14:16" x14ac:dyDescent="0.25">
      <c r="N3401" s="8"/>
      <c r="O3401" s="6"/>
      <c r="P3401" s="6"/>
    </row>
    <row r="3402" spans="14:16" x14ac:dyDescent="0.25">
      <c r="N3402" s="8"/>
      <c r="O3402" s="6"/>
      <c r="P3402" s="6"/>
    </row>
    <row r="3403" spans="14:16" x14ac:dyDescent="0.25">
      <c r="N3403" s="8"/>
      <c r="O3403" s="6"/>
      <c r="P3403" s="6"/>
    </row>
    <row r="3404" spans="14:16" x14ac:dyDescent="0.25">
      <c r="N3404" s="8"/>
      <c r="O3404" s="6"/>
      <c r="P3404" s="6"/>
    </row>
    <row r="3405" spans="14:16" x14ac:dyDescent="0.25">
      <c r="N3405" s="8"/>
      <c r="O3405" s="6"/>
      <c r="P3405" s="6"/>
    </row>
    <row r="3406" spans="14:16" x14ac:dyDescent="0.25">
      <c r="N3406" s="8"/>
      <c r="O3406" s="6"/>
      <c r="P3406" s="6"/>
    </row>
    <row r="3407" spans="14:16" x14ac:dyDescent="0.25">
      <c r="N3407" s="8"/>
      <c r="O3407" s="6"/>
      <c r="P3407" s="6"/>
    </row>
    <row r="3408" spans="14:16" x14ac:dyDescent="0.25">
      <c r="N3408" s="8"/>
      <c r="O3408" s="6"/>
      <c r="P3408" s="6"/>
    </row>
    <row r="3409" spans="14:16" x14ac:dyDescent="0.25">
      <c r="N3409" s="8"/>
      <c r="O3409" s="6"/>
      <c r="P3409" s="6"/>
    </row>
    <row r="3410" spans="14:16" x14ac:dyDescent="0.25">
      <c r="N3410" s="8"/>
      <c r="O3410" s="6"/>
      <c r="P3410" s="6"/>
    </row>
    <row r="3411" spans="14:16" x14ac:dyDescent="0.25">
      <c r="N3411" s="8"/>
      <c r="O3411" s="6"/>
      <c r="P3411" s="6"/>
    </row>
    <row r="3412" spans="14:16" x14ac:dyDescent="0.25">
      <c r="N3412" s="8"/>
      <c r="O3412" s="6"/>
      <c r="P3412" s="6"/>
    </row>
    <row r="3413" spans="14:16" x14ac:dyDescent="0.25">
      <c r="N3413" s="8"/>
      <c r="O3413" s="6"/>
      <c r="P3413" s="6"/>
    </row>
    <row r="3414" spans="14:16" x14ac:dyDescent="0.25">
      <c r="N3414" s="8"/>
      <c r="O3414" s="6"/>
      <c r="P3414" s="6"/>
    </row>
    <row r="3415" spans="14:16" x14ac:dyDescent="0.25">
      <c r="N3415" s="8"/>
      <c r="O3415" s="6"/>
      <c r="P3415" s="6"/>
    </row>
    <row r="3416" spans="14:16" x14ac:dyDescent="0.25">
      <c r="N3416" s="8"/>
      <c r="O3416" s="6"/>
      <c r="P3416" s="6"/>
    </row>
    <row r="3417" spans="14:16" x14ac:dyDescent="0.25">
      <c r="N3417" s="8"/>
      <c r="O3417" s="6"/>
      <c r="P3417" s="6"/>
    </row>
    <row r="3418" spans="14:16" x14ac:dyDescent="0.25">
      <c r="N3418" s="8"/>
      <c r="O3418" s="6"/>
      <c r="P3418" s="6"/>
    </row>
    <row r="3419" spans="14:16" x14ac:dyDescent="0.25">
      <c r="N3419" s="8"/>
      <c r="O3419" s="6"/>
      <c r="P3419" s="6"/>
    </row>
    <row r="3420" spans="14:16" x14ac:dyDescent="0.25">
      <c r="N3420" s="8"/>
      <c r="O3420" s="6"/>
      <c r="P3420" s="6"/>
    </row>
    <row r="3421" spans="14:16" x14ac:dyDescent="0.25">
      <c r="N3421" s="8"/>
      <c r="O3421" s="6"/>
      <c r="P3421" s="6"/>
    </row>
    <row r="3422" spans="14:16" x14ac:dyDescent="0.25">
      <c r="N3422" s="8"/>
      <c r="O3422" s="6"/>
      <c r="P3422" s="6"/>
    </row>
    <row r="3423" spans="14:16" x14ac:dyDescent="0.25">
      <c r="N3423" s="8"/>
      <c r="O3423" s="6"/>
      <c r="P3423" s="6"/>
    </row>
    <row r="3424" spans="14:16" x14ac:dyDescent="0.25">
      <c r="N3424" s="8"/>
      <c r="O3424" s="6"/>
      <c r="P3424" s="6"/>
    </row>
    <row r="3425" spans="14:16" x14ac:dyDescent="0.25">
      <c r="N3425" s="8"/>
      <c r="O3425" s="6"/>
      <c r="P3425" s="6"/>
    </row>
    <row r="3426" spans="14:16" x14ac:dyDescent="0.25">
      <c r="N3426" s="8"/>
      <c r="O3426" s="6"/>
      <c r="P3426" s="6"/>
    </row>
    <row r="3427" spans="14:16" x14ac:dyDescent="0.25">
      <c r="N3427" s="8"/>
      <c r="O3427" s="6"/>
      <c r="P3427" s="6"/>
    </row>
    <row r="3428" spans="14:16" x14ac:dyDescent="0.25">
      <c r="N3428" s="8"/>
      <c r="O3428" s="6"/>
      <c r="P3428" s="6"/>
    </row>
    <row r="3429" spans="14:16" x14ac:dyDescent="0.25">
      <c r="N3429" s="8"/>
      <c r="O3429" s="6"/>
      <c r="P3429" s="6"/>
    </row>
    <row r="3430" spans="14:16" x14ac:dyDescent="0.25">
      <c r="N3430" s="8"/>
      <c r="O3430" s="6"/>
      <c r="P3430" s="6"/>
    </row>
    <row r="3431" spans="14:16" x14ac:dyDescent="0.25">
      <c r="N3431" s="8"/>
      <c r="O3431" s="6"/>
      <c r="P3431" s="6"/>
    </row>
    <row r="3432" spans="14:16" x14ac:dyDescent="0.25">
      <c r="N3432" s="8"/>
      <c r="O3432" s="6"/>
      <c r="P3432" s="6"/>
    </row>
    <row r="3433" spans="14:16" x14ac:dyDescent="0.25">
      <c r="N3433" s="8"/>
      <c r="O3433" s="6"/>
      <c r="P3433" s="6"/>
    </row>
    <row r="3434" spans="14:16" x14ac:dyDescent="0.25">
      <c r="N3434" s="8"/>
      <c r="O3434" s="6"/>
      <c r="P3434" s="6"/>
    </row>
    <row r="3435" spans="14:16" x14ac:dyDescent="0.25">
      <c r="N3435" s="8"/>
      <c r="O3435" s="6"/>
      <c r="P3435" s="6"/>
    </row>
    <row r="3436" spans="14:16" x14ac:dyDescent="0.25">
      <c r="N3436" s="8"/>
      <c r="O3436" s="6"/>
      <c r="P3436" s="6"/>
    </row>
    <row r="3437" spans="14:16" x14ac:dyDescent="0.25">
      <c r="N3437" s="8"/>
      <c r="O3437" s="6"/>
      <c r="P3437" s="6"/>
    </row>
    <row r="3438" spans="14:16" x14ac:dyDescent="0.25">
      <c r="N3438" s="8"/>
      <c r="O3438" s="6"/>
      <c r="P3438" s="6"/>
    </row>
    <row r="3439" spans="14:16" x14ac:dyDescent="0.25">
      <c r="N3439" s="8"/>
      <c r="O3439" s="6"/>
      <c r="P3439" s="6"/>
    </row>
    <row r="3440" spans="14:16" x14ac:dyDescent="0.25">
      <c r="N3440" s="8"/>
      <c r="O3440" s="6"/>
      <c r="P3440" s="6"/>
    </row>
    <row r="3441" spans="14:16" x14ac:dyDescent="0.25">
      <c r="N3441" s="8"/>
      <c r="O3441" s="6"/>
      <c r="P3441" s="6"/>
    </row>
    <row r="3442" spans="14:16" x14ac:dyDescent="0.25">
      <c r="N3442" s="8"/>
      <c r="O3442" s="6"/>
      <c r="P3442" s="6"/>
    </row>
    <row r="3443" spans="14:16" x14ac:dyDescent="0.25">
      <c r="N3443" s="8"/>
      <c r="O3443" s="6"/>
      <c r="P3443" s="6"/>
    </row>
    <row r="3444" spans="14:16" x14ac:dyDescent="0.25">
      <c r="N3444" s="8"/>
      <c r="O3444" s="6"/>
      <c r="P3444" s="6"/>
    </row>
    <row r="3445" spans="14:16" x14ac:dyDescent="0.25">
      <c r="N3445" s="8"/>
      <c r="O3445" s="6"/>
      <c r="P3445" s="6"/>
    </row>
    <row r="3446" spans="14:16" x14ac:dyDescent="0.25">
      <c r="N3446" s="8"/>
      <c r="O3446" s="6"/>
      <c r="P3446" s="6"/>
    </row>
    <row r="3447" spans="14:16" x14ac:dyDescent="0.25">
      <c r="N3447" s="8"/>
      <c r="O3447" s="6"/>
      <c r="P3447" s="6"/>
    </row>
    <row r="3448" spans="14:16" x14ac:dyDescent="0.25">
      <c r="N3448" s="8"/>
      <c r="O3448" s="6"/>
      <c r="P3448" s="6"/>
    </row>
    <row r="3449" spans="14:16" x14ac:dyDescent="0.25">
      <c r="N3449" s="8"/>
      <c r="O3449" s="6"/>
      <c r="P3449" s="6"/>
    </row>
    <row r="3450" spans="14:16" x14ac:dyDescent="0.25">
      <c r="N3450" s="8"/>
      <c r="O3450" s="6"/>
      <c r="P3450" s="6"/>
    </row>
    <row r="3451" spans="14:16" x14ac:dyDescent="0.25">
      <c r="N3451" s="8"/>
      <c r="O3451" s="6"/>
      <c r="P3451" s="6"/>
    </row>
    <row r="3452" spans="14:16" x14ac:dyDescent="0.25">
      <c r="N3452" s="8"/>
      <c r="O3452" s="6"/>
      <c r="P3452" s="6"/>
    </row>
    <row r="3453" spans="14:16" x14ac:dyDescent="0.25">
      <c r="N3453" s="8"/>
      <c r="O3453" s="6"/>
      <c r="P3453" s="6"/>
    </row>
    <row r="3454" spans="14:16" x14ac:dyDescent="0.25">
      <c r="N3454" s="8"/>
      <c r="O3454" s="6"/>
      <c r="P3454" s="6"/>
    </row>
    <row r="3455" spans="14:16" x14ac:dyDescent="0.25">
      <c r="N3455" s="8"/>
      <c r="O3455" s="6"/>
      <c r="P3455" s="6"/>
    </row>
    <row r="3456" spans="14:16" x14ac:dyDescent="0.25">
      <c r="N3456" s="8"/>
      <c r="O3456" s="6"/>
      <c r="P3456" s="6"/>
    </row>
    <row r="3457" spans="14:16" x14ac:dyDescent="0.25">
      <c r="N3457" s="8"/>
      <c r="O3457" s="6"/>
      <c r="P3457" s="6"/>
    </row>
    <row r="3458" spans="14:16" x14ac:dyDescent="0.25">
      <c r="N3458" s="8"/>
      <c r="O3458" s="6"/>
      <c r="P3458" s="6"/>
    </row>
    <row r="3459" spans="14:16" x14ac:dyDescent="0.25">
      <c r="N3459" s="8"/>
      <c r="O3459" s="6"/>
      <c r="P3459" s="6"/>
    </row>
    <row r="3460" spans="14:16" x14ac:dyDescent="0.25">
      <c r="N3460" s="8"/>
      <c r="O3460" s="6"/>
      <c r="P3460" s="6"/>
    </row>
    <row r="3461" spans="14:16" x14ac:dyDescent="0.25">
      <c r="N3461" s="8"/>
      <c r="O3461" s="6"/>
      <c r="P3461" s="6"/>
    </row>
    <row r="3462" spans="14:16" x14ac:dyDescent="0.25">
      <c r="N3462" s="8"/>
      <c r="O3462" s="6"/>
      <c r="P3462" s="6"/>
    </row>
    <row r="3463" spans="14:16" x14ac:dyDescent="0.25">
      <c r="N3463" s="8"/>
      <c r="O3463" s="6"/>
      <c r="P3463" s="6"/>
    </row>
    <row r="3464" spans="14:16" x14ac:dyDescent="0.25">
      <c r="N3464" s="8"/>
      <c r="O3464" s="6"/>
      <c r="P3464" s="6"/>
    </row>
    <row r="3465" spans="14:16" x14ac:dyDescent="0.25">
      <c r="N3465" s="8"/>
      <c r="O3465" s="6"/>
      <c r="P3465" s="6"/>
    </row>
    <row r="3466" spans="14:16" x14ac:dyDescent="0.25">
      <c r="N3466" s="8"/>
      <c r="O3466" s="6"/>
      <c r="P3466" s="6"/>
    </row>
    <row r="3467" spans="14:16" x14ac:dyDescent="0.25">
      <c r="N3467" s="8"/>
      <c r="O3467" s="6"/>
      <c r="P3467" s="6"/>
    </row>
    <row r="3468" spans="14:16" x14ac:dyDescent="0.25">
      <c r="N3468" s="8"/>
      <c r="O3468" s="6"/>
      <c r="P3468" s="6"/>
    </row>
    <row r="3469" spans="14:16" x14ac:dyDescent="0.25">
      <c r="N3469" s="8"/>
      <c r="O3469" s="6"/>
      <c r="P3469" s="6"/>
    </row>
    <row r="3470" spans="14:16" x14ac:dyDescent="0.25">
      <c r="N3470" s="8"/>
      <c r="O3470" s="6"/>
      <c r="P3470" s="6"/>
    </row>
    <row r="3471" spans="14:16" x14ac:dyDescent="0.25">
      <c r="N3471" s="8"/>
      <c r="O3471" s="6"/>
      <c r="P3471" s="6"/>
    </row>
    <row r="3472" spans="14:16" x14ac:dyDescent="0.25">
      <c r="N3472" s="8"/>
      <c r="O3472" s="6"/>
      <c r="P3472" s="6"/>
    </row>
    <row r="3473" spans="14:16" x14ac:dyDescent="0.25">
      <c r="N3473" s="8"/>
      <c r="O3473" s="6"/>
      <c r="P3473" s="6"/>
    </row>
    <row r="3474" spans="14:16" x14ac:dyDescent="0.25">
      <c r="N3474" s="8"/>
      <c r="O3474" s="6"/>
      <c r="P3474" s="6"/>
    </row>
    <row r="3475" spans="14:16" x14ac:dyDescent="0.25">
      <c r="N3475" s="8"/>
      <c r="O3475" s="6"/>
      <c r="P3475" s="6"/>
    </row>
    <row r="3476" spans="14:16" x14ac:dyDescent="0.25">
      <c r="N3476" s="8"/>
      <c r="O3476" s="6"/>
      <c r="P3476" s="6"/>
    </row>
    <row r="3477" spans="14:16" x14ac:dyDescent="0.25">
      <c r="N3477" s="8"/>
      <c r="O3477" s="6"/>
      <c r="P3477" s="6"/>
    </row>
    <row r="3478" spans="14:16" x14ac:dyDescent="0.25">
      <c r="N3478" s="8"/>
      <c r="O3478" s="6"/>
      <c r="P3478" s="6"/>
    </row>
    <row r="3479" spans="14:16" x14ac:dyDescent="0.25">
      <c r="N3479" s="8"/>
      <c r="O3479" s="6"/>
      <c r="P3479" s="6"/>
    </row>
    <row r="3480" spans="14:16" x14ac:dyDescent="0.25">
      <c r="N3480" s="8"/>
      <c r="O3480" s="6"/>
      <c r="P3480" s="6"/>
    </row>
    <row r="3481" spans="14:16" x14ac:dyDescent="0.25">
      <c r="N3481" s="8"/>
      <c r="O3481" s="6"/>
      <c r="P3481" s="6"/>
    </row>
    <row r="3482" spans="14:16" x14ac:dyDescent="0.25">
      <c r="N3482" s="8"/>
      <c r="O3482" s="6"/>
      <c r="P3482" s="6"/>
    </row>
    <row r="3483" spans="14:16" x14ac:dyDescent="0.25">
      <c r="N3483" s="8"/>
      <c r="O3483" s="6"/>
      <c r="P3483" s="6"/>
    </row>
    <row r="3484" spans="14:16" x14ac:dyDescent="0.25">
      <c r="N3484" s="8"/>
      <c r="O3484" s="6"/>
      <c r="P3484" s="6"/>
    </row>
    <row r="3485" spans="14:16" x14ac:dyDescent="0.25">
      <c r="N3485" s="8"/>
      <c r="O3485" s="6"/>
      <c r="P3485" s="6"/>
    </row>
    <row r="3486" spans="14:16" x14ac:dyDescent="0.25">
      <c r="N3486" s="8"/>
      <c r="O3486" s="6"/>
      <c r="P3486" s="6"/>
    </row>
    <row r="3487" spans="14:16" x14ac:dyDescent="0.25">
      <c r="N3487" s="8"/>
      <c r="O3487" s="6"/>
      <c r="P3487" s="6"/>
    </row>
    <row r="3488" spans="14:16" x14ac:dyDescent="0.25">
      <c r="N3488" s="8"/>
      <c r="O3488" s="6"/>
      <c r="P3488" s="6"/>
    </row>
    <row r="3489" spans="14:16" x14ac:dyDescent="0.25">
      <c r="N3489" s="8"/>
      <c r="O3489" s="6"/>
      <c r="P3489" s="6"/>
    </row>
    <row r="3490" spans="14:16" x14ac:dyDescent="0.25">
      <c r="N3490" s="8"/>
      <c r="O3490" s="6"/>
      <c r="P3490" s="6"/>
    </row>
    <row r="3491" spans="14:16" x14ac:dyDescent="0.25">
      <c r="N3491" s="8"/>
      <c r="O3491" s="6"/>
      <c r="P3491" s="6"/>
    </row>
    <row r="3492" spans="14:16" x14ac:dyDescent="0.25">
      <c r="N3492" s="8"/>
      <c r="O3492" s="6"/>
      <c r="P3492" s="6"/>
    </row>
    <row r="3493" spans="14:16" x14ac:dyDescent="0.25">
      <c r="N3493" s="8"/>
      <c r="O3493" s="6"/>
      <c r="P3493" s="6"/>
    </row>
    <row r="3494" spans="14:16" x14ac:dyDescent="0.25">
      <c r="N3494" s="8"/>
      <c r="O3494" s="6"/>
      <c r="P3494" s="6"/>
    </row>
    <row r="3495" spans="14:16" x14ac:dyDescent="0.25">
      <c r="N3495" s="8"/>
      <c r="O3495" s="6"/>
      <c r="P3495" s="6"/>
    </row>
    <row r="3496" spans="14:16" x14ac:dyDescent="0.25">
      <c r="N3496" s="8"/>
      <c r="O3496" s="6"/>
      <c r="P3496" s="6"/>
    </row>
    <row r="3497" spans="14:16" x14ac:dyDescent="0.25">
      <c r="N3497" s="8"/>
      <c r="O3497" s="6"/>
      <c r="P3497" s="6"/>
    </row>
    <row r="3498" spans="14:16" x14ac:dyDescent="0.25">
      <c r="N3498" s="8"/>
      <c r="O3498" s="6"/>
      <c r="P3498" s="6"/>
    </row>
    <row r="3499" spans="14:16" x14ac:dyDescent="0.25">
      <c r="N3499" s="8"/>
      <c r="O3499" s="6"/>
      <c r="P3499" s="6"/>
    </row>
    <row r="3500" spans="14:16" x14ac:dyDescent="0.25">
      <c r="N3500" s="8"/>
      <c r="O3500" s="6"/>
      <c r="P3500" s="6"/>
    </row>
    <row r="3501" spans="14:16" x14ac:dyDescent="0.25">
      <c r="N3501" s="8"/>
      <c r="O3501" s="6"/>
      <c r="P3501" s="6"/>
    </row>
    <row r="3502" spans="14:16" x14ac:dyDescent="0.25">
      <c r="N3502" s="8"/>
      <c r="O3502" s="6"/>
      <c r="P3502" s="6"/>
    </row>
    <row r="3503" spans="14:16" x14ac:dyDescent="0.25">
      <c r="N3503" s="8"/>
      <c r="O3503" s="6"/>
      <c r="P3503" s="6"/>
    </row>
    <row r="3504" spans="14:16" x14ac:dyDescent="0.25">
      <c r="N3504" s="8"/>
      <c r="O3504" s="6"/>
      <c r="P3504" s="6"/>
    </row>
    <row r="3505" spans="14:16" x14ac:dyDescent="0.25">
      <c r="N3505" s="8"/>
      <c r="O3505" s="6"/>
      <c r="P3505" s="6"/>
    </row>
    <row r="3506" spans="14:16" x14ac:dyDescent="0.25">
      <c r="N3506" s="8"/>
      <c r="O3506" s="6"/>
      <c r="P3506" s="6"/>
    </row>
    <row r="3507" spans="14:16" x14ac:dyDescent="0.25">
      <c r="N3507" s="8"/>
      <c r="O3507" s="6"/>
      <c r="P3507" s="6"/>
    </row>
    <row r="3508" spans="14:16" x14ac:dyDescent="0.25">
      <c r="N3508" s="8"/>
      <c r="O3508" s="6"/>
      <c r="P3508" s="6"/>
    </row>
    <row r="3509" spans="14:16" x14ac:dyDescent="0.25">
      <c r="N3509" s="8"/>
      <c r="O3509" s="6"/>
      <c r="P3509" s="6"/>
    </row>
    <row r="3510" spans="14:16" x14ac:dyDescent="0.25">
      <c r="N3510" s="8"/>
      <c r="O3510" s="6"/>
      <c r="P3510" s="6"/>
    </row>
    <row r="3511" spans="14:16" x14ac:dyDescent="0.25">
      <c r="N3511" s="8"/>
      <c r="O3511" s="6"/>
      <c r="P3511" s="6"/>
    </row>
    <row r="3512" spans="14:16" x14ac:dyDescent="0.25">
      <c r="N3512" s="8"/>
      <c r="O3512" s="6"/>
      <c r="P3512" s="6"/>
    </row>
    <row r="3513" spans="14:16" x14ac:dyDescent="0.25">
      <c r="N3513" s="8"/>
      <c r="O3513" s="6"/>
      <c r="P3513" s="6"/>
    </row>
    <row r="3514" spans="14:16" x14ac:dyDescent="0.25">
      <c r="N3514" s="8"/>
      <c r="O3514" s="6"/>
      <c r="P3514" s="6"/>
    </row>
    <row r="3515" spans="14:16" x14ac:dyDescent="0.25">
      <c r="N3515" s="8"/>
      <c r="O3515" s="6"/>
      <c r="P3515" s="6"/>
    </row>
    <row r="3516" spans="14:16" x14ac:dyDescent="0.25">
      <c r="N3516" s="8"/>
      <c r="O3516" s="6"/>
      <c r="P3516" s="6"/>
    </row>
    <row r="3517" spans="14:16" x14ac:dyDescent="0.25">
      <c r="N3517" s="8"/>
      <c r="O3517" s="6"/>
      <c r="P3517" s="6"/>
    </row>
    <row r="3518" spans="14:16" x14ac:dyDescent="0.25">
      <c r="N3518" s="8"/>
      <c r="O3518" s="6"/>
      <c r="P3518" s="6"/>
    </row>
    <row r="3519" spans="14:16" x14ac:dyDescent="0.25">
      <c r="N3519" s="8"/>
      <c r="O3519" s="6"/>
      <c r="P3519" s="6"/>
    </row>
    <row r="3520" spans="14:16" x14ac:dyDescent="0.25">
      <c r="N3520" s="8"/>
      <c r="O3520" s="6"/>
      <c r="P3520" s="6"/>
    </row>
    <row r="3521" spans="14:16" x14ac:dyDescent="0.25">
      <c r="N3521" s="8"/>
      <c r="O3521" s="6"/>
      <c r="P3521" s="6"/>
    </row>
    <row r="3522" spans="14:16" x14ac:dyDescent="0.25">
      <c r="N3522" s="8"/>
      <c r="O3522" s="6"/>
      <c r="P3522" s="6"/>
    </row>
    <row r="3523" spans="14:16" x14ac:dyDescent="0.25">
      <c r="N3523" s="8"/>
      <c r="O3523" s="6"/>
      <c r="P3523" s="6"/>
    </row>
    <row r="3524" spans="14:16" x14ac:dyDescent="0.25">
      <c r="N3524" s="8"/>
      <c r="O3524" s="6"/>
      <c r="P3524" s="6"/>
    </row>
    <row r="3525" spans="14:16" x14ac:dyDescent="0.25">
      <c r="N3525" s="8"/>
      <c r="O3525" s="6"/>
      <c r="P3525" s="6"/>
    </row>
    <row r="3526" spans="14:16" x14ac:dyDescent="0.25">
      <c r="N3526" s="8"/>
      <c r="O3526" s="6"/>
      <c r="P3526" s="6"/>
    </row>
    <row r="3527" spans="14:16" x14ac:dyDescent="0.25">
      <c r="N3527" s="8"/>
      <c r="O3527" s="6"/>
      <c r="P3527" s="6"/>
    </row>
    <row r="3528" spans="14:16" x14ac:dyDescent="0.25">
      <c r="N3528" s="8"/>
      <c r="O3528" s="6"/>
      <c r="P3528" s="6"/>
    </row>
    <row r="3529" spans="14:16" x14ac:dyDescent="0.25">
      <c r="N3529" s="8"/>
      <c r="O3529" s="6"/>
      <c r="P3529" s="6"/>
    </row>
    <row r="3530" spans="14:16" x14ac:dyDescent="0.25">
      <c r="N3530" s="8"/>
      <c r="O3530" s="6"/>
      <c r="P3530" s="6"/>
    </row>
    <row r="3531" spans="14:16" x14ac:dyDescent="0.25">
      <c r="N3531" s="8"/>
      <c r="O3531" s="6"/>
      <c r="P3531" s="6"/>
    </row>
    <row r="3532" spans="14:16" x14ac:dyDescent="0.25">
      <c r="N3532" s="8"/>
      <c r="O3532" s="6"/>
      <c r="P3532" s="6"/>
    </row>
    <row r="3533" spans="14:16" x14ac:dyDescent="0.25">
      <c r="N3533" s="8"/>
      <c r="O3533" s="6"/>
      <c r="P3533" s="6"/>
    </row>
    <row r="3534" spans="14:16" x14ac:dyDescent="0.25">
      <c r="N3534" s="8"/>
      <c r="O3534" s="6"/>
      <c r="P3534" s="6"/>
    </row>
    <row r="3535" spans="14:16" x14ac:dyDescent="0.25">
      <c r="N3535" s="8"/>
      <c r="O3535" s="6"/>
      <c r="P3535" s="6"/>
    </row>
    <row r="3536" spans="14:16" x14ac:dyDescent="0.25">
      <c r="N3536" s="8"/>
      <c r="O3536" s="6"/>
      <c r="P3536" s="6"/>
    </row>
    <row r="3537" spans="14:16" x14ac:dyDescent="0.25">
      <c r="N3537" s="8"/>
      <c r="O3537" s="6"/>
      <c r="P3537" s="6"/>
    </row>
    <row r="3538" spans="14:16" x14ac:dyDescent="0.25">
      <c r="N3538" s="8"/>
      <c r="O3538" s="6"/>
      <c r="P3538" s="6"/>
    </row>
    <row r="3539" spans="14:16" x14ac:dyDescent="0.25">
      <c r="N3539" s="8"/>
      <c r="O3539" s="6"/>
      <c r="P3539" s="6"/>
    </row>
    <row r="3540" spans="14:16" x14ac:dyDescent="0.25">
      <c r="N3540" s="8"/>
      <c r="O3540" s="6"/>
      <c r="P3540" s="6"/>
    </row>
    <row r="3541" spans="14:16" x14ac:dyDescent="0.25">
      <c r="N3541" s="8"/>
      <c r="O3541" s="6"/>
      <c r="P3541" s="6"/>
    </row>
    <row r="3542" spans="14:16" x14ac:dyDescent="0.25">
      <c r="N3542" s="8"/>
      <c r="O3542" s="6"/>
      <c r="P3542" s="6"/>
    </row>
    <row r="3543" spans="14:16" x14ac:dyDescent="0.25">
      <c r="N3543" s="8"/>
      <c r="O3543" s="6"/>
      <c r="P3543" s="6"/>
    </row>
    <row r="3544" spans="14:16" x14ac:dyDescent="0.25">
      <c r="N3544" s="8"/>
      <c r="O3544" s="6"/>
      <c r="P3544" s="6"/>
    </row>
    <row r="3545" spans="14:16" x14ac:dyDescent="0.25">
      <c r="N3545" s="8"/>
      <c r="O3545" s="6"/>
      <c r="P3545" s="6"/>
    </row>
    <row r="3546" spans="14:16" x14ac:dyDescent="0.25">
      <c r="N3546" s="8"/>
      <c r="O3546" s="6"/>
      <c r="P3546" s="6"/>
    </row>
    <row r="3547" spans="14:16" x14ac:dyDescent="0.25">
      <c r="N3547" s="8"/>
      <c r="O3547" s="6"/>
      <c r="P3547" s="6"/>
    </row>
    <row r="3548" spans="14:16" x14ac:dyDescent="0.25">
      <c r="N3548" s="8"/>
      <c r="O3548" s="6"/>
      <c r="P3548" s="6"/>
    </row>
    <row r="3549" spans="14:16" x14ac:dyDescent="0.25">
      <c r="N3549" s="8"/>
      <c r="O3549" s="6"/>
      <c r="P3549" s="6"/>
    </row>
    <row r="3550" spans="14:16" x14ac:dyDescent="0.25">
      <c r="N3550" s="8"/>
      <c r="O3550" s="6"/>
      <c r="P3550" s="6"/>
    </row>
    <row r="3551" spans="14:16" x14ac:dyDescent="0.25">
      <c r="N3551" s="8"/>
      <c r="O3551" s="6"/>
      <c r="P3551" s="6"/>
    </row>
    <row r="3552" spans="14:16" x14ac:dyDescent="0.25">
      <c r="N3552" s="8"/>
      <c r="O3552" s="6"/>
      <c r="P3552" s="6"/>
    </row>
    <row r="3553" spans="14:16" x14ac:dyDescent="0.25">
      <c r="N3553" s="8"/>
      <c r="O3553" s="6"/>
      <c r="P3553" s="6"/>
    </row>
    <row r="3554" spans="14:16" x14ac:dyDescent="0.25">
      <c r="N3554" s="8"/>
      <c r="O3554" s="6"/>
      <c r="P3554" s="6"/>
    </row>
    <row r="3555" spans="14:16" x14ac:dyDescent="0.25">
      <c r="N3555" s="8"/>
      <c r="O3555" s="6"/>
      <c r="P3555" s="6"/>
    </row>
    <row r="3556" spans="14:16" x14ac:dyDescent="0.25">
      <c r="N3556" s="8"/>
      <c r="O3556" s="6"/>
      <c r="P3556" s="6"/>
    </row>
    <row r="3557" spans="14:16" x14ac:dyDescent="0.25">
      <c r="N3557" s="8"/>
      <c r="O3557" s="6"/>
      <c r="P3557" s="6"/>
    </row>
    <row r="3558" spans="14:16" x14ac:dyDescent="0.25">
      <c r="N3558" s="8"/>
      <c r="O3558" s="6"/>
      <c r="P3558" s="6"/>
    </row>
    <row r="3559" spans="14:16" x14ac:dyDescent="0.25">
      <c r="N3559" s="8"/>
      <c r="O3559" s="6"/>
      <c r="P3559" s="6"/>
    </row>
    <row r="3560" spans="14:16" x14ac:dyDescent="0.25">
      <c r="N3560" s="8"/>
      <c r="O3560" s="6"/>
      <c r="P3560" s="6"/>
    </row>
    <row r="3561" spans="14:16" x14ac:dyDescent="0.25">
      <c r="N3561" s="8"/>
      <c r="O3561" s="6"/>
      <c r="P3561" s="6"/>
    </row>
    <row r="3562" spans="14:16" x14ac:dyDescent="0.25">
      <c r="N3562" s="8"/>
      <c r="O3562" s="6"/>
      <c r="P3562" s="6"/>
    </row>
    <row r="3563" spans="14:16" x14ac:dyDescent="0.25">
      <c r="N3563" s="8"/>
      <c r="O3563" s="6"/>
      <c r="P3563" s="6"/>
    </row>
    <row r="3564" spans="14:16" x14ac:dyDescent="0.25">
      <c r="N3564" s="8"/>
      <c r="O3564" s="6"/>
      <c r="P3564" s="6"/>
    </row>
    <row r="3565" spans="14:16" x14ac:dyDescent="0.25">
      <c r="N3565" s="8"/>
      <c r="O3565" s="6"/>
      <c r="P3565" s="6"/>
    </row>
    <row r="3566" spans="14:16" x14ac:dyDescent="0.25">
      <c r="N3566" s="8"/>
      <c r="O3566" s="6"/>
      <c r="P3566" s="6"/>
    </row>
    <row r="3567" spans="14:16" x14ac:dyDescent="0.25">
      <c r="N3567" s="8"/>
      <c r="O3567" s="6"/>
      <c r="P3567" s="6"/>
    </row>
    <row r="3568" spans="14:16" x14ac:dyDescent="0.25">
      <c r="N3568" s="8"/>
      <c r="O3568" s="6"/>
      <c r="P3568" s="6"/>
    </row>
    <row r="3569" spans="14:16" x14ac:dyDescent="0.25">
      <c r="N3569" s="8"/>
      <c r="O3569" s="6"/>
      <c r="P3569" s="6"/>
    </row>
    <row r="3570" spans="14:16" x14ac:dyDescent="0.25">
      <c r="N3570" s="8"/>
      <c r="O3570" s="6"/>
      <c r="P3570" s="6"/>
    </row>
    <row r="3571" spans="14:16" x14ac:dyDescent="0.25">
      <c r="N3571" s="8"/>
      <c r="O3571" s="6"/>
      <c r="P3571" s="6"/>
    </row>
    <row r="3572" spans="14:16" x14ac:dyDescent="0.25">
      <c r="N3572" s="8"/>
      <c r="O3572" s="6"/>
      <c r="P3572" s="6"/>
    </row>
    <row r="3573" spans="14:16" x14ac:dyDescent="0.25">
      <c r="N3573" s="8"/>
      <c r="O3573" s="6"/>
      <c r="P3573" s="6"/>
    </row>
    <row r="3574" spans="14:16" x14ac:dyDescent="0.25">
      <c r="N3574" s="8"/>
      <c r="O3574" s="6"/>
      <c r="P3574" s="6"/>
    </row>
    <row r="3575" spans="14:16" x14ac:dyDescent="0.25">
      <c r="N3575" s="8"/>
      <c r="O3575" s="6"/>
      <c r="P3575" s="6"/>
    </row>
    <row r="3576" spans="14:16" x14ac:dyDescent="0.25">
      <c r="N3576" s="8"/>
      <c r="O3576" s="6"/>
      <c r="P3576" s="6"/>
    </row>
    <row r="3577" spans="14:16" x14ac:dyDescent="0.25">
      <c r="N3577" s="8"/>
      <c r="O3577" s="6"/>
      <c r="P3577" s="6"/>
    </row>
    <row r="3578" spans="14:16" x14ac:dyDescent="0.25">
      <c r="N3578" s="8"/>
      <c r="O3578" s="6"/>
      <c r="P3578" s="6"/>
    </row>
    <row r="3579" spans="14:16" x14ac:dyDescent="0.25">
      <c r="N3579" s="8"/>
      <c r="O3579" s="6"/>
      <c r="P3579" s="6"/>
    </row>
    <row r="3580" spans="14:16" x14ac:dyDescent="0.25">
      <c r="N3580" s="8"/>
      <c r="O3580" s="6"/>
      <c r="P3580" s="6"/>
    </row>
    <row r="3581" spans="14:16" x14ac:dyDescent="0.25">
      <c r="N3581" s="8"/>
      <c r="O3581" s="6"/>
      <c r="P3581" s="6"/>
    </row>
    <row r="3582" spans="14:16" x14ac:dyDescent="0.25">
      <c r="N3582" s="8"/>
      <c r="O3582" s="6"/>
      <c r="P3582" s="6"/>
    </row>
    <row r="3583" spans="14:16" x14ac:dyDescent="0.25">
      <c r="N3583" s="8"/>
      <c r="O3583" s="6"/>
      <c r="P3583" s="6"/>
    </row>
    <row r="3584" spans="14:16" x14ac:dyDescent="0.25">
      <c r="N3584" s="8"/>
      <c r="O3584" s="6"/>
      <c r="P3584" s="6"/>
    </row>
    <row r="3585" spans="14:16" x14ac:dyDescent="0.25">
      <c r="N3585" s="8"/>
      <c r="O3585" s="6"/>
      <c r="P3585" s="6"/>
    </row>
    <row r="3586" spans="14:16" x14ac:dyDescent="0.25">
      <c r="N3586" s="8"/>
      <c r="O3586" s="6"/>
      <c r="P3586" s="6"/>
    </row>
    <row r="3587" spans="14:16" x14ac:dyDescent="0.25">
      <c r="N3587" s="8"/>
      <c r="O3587" s="6"/>
      <c r="P3587" s="6"/>
    </row>
    <row r="3588" spans="14:16" x14ac:dyDescent="0.25">
      <c r="N3588" s="8"/>
      <c r="O3588" s="6"/>
      <c r="P3588" s="6"/>
    </row>
    <row r="3589" spans="14:16" x14ac:dyDescent="0.25">
      <c r="N3589" s="8"/>
      <c r="O3589" s="6"/>
      <c r="P3589" s="6"/>
    </row>
    <row r="3590" spans="14:16" x14ac:dyDescent="0.25">
      <c r="N3590" s="8"/>
      <c r="O3590" s="6"/>
      <c r="P3590" s="6"/>
    </row>
    <row r="3591" spans="14:16" x14ac:dyDescent="0.25">
      <c r="N3591" s="8"/>
      <c r="O3591" s="6"/>
      <c r="P3591" s="6"/>
    </row>
    <row r="3592" spans="14:16" x14ac:dyDescent="0.25">
      <c r="N3592" s="8"/>
      <c r="O3592" s="6"/>
      <c r="P3592" s="6"/>
    </row>
    <row r="3593" spans="14:16" x14ac:dyDescent="0.25">
      <c r="N3593" s="8"/>
      <c r="O3593" s="6"/>
      <c r="P3593" s="6"/>
    </row>
    <row r="3594" spans="14:16" x14ac:dyDescent="0.25">
      <c r="N3594" s="8"/>
      <c r="O3594" s="6"/>
      <c r="P3594" s="6"/>
    </row>
    <row r="3595" spans="14:16" x14ac:dyDescent="0.25">
      <c r="N3595" s="8"/>
      <c r="O3595" s="6"/>
      <c r="P3595" s="6"/>
    </row>
    <row r="3596" spans="14:16" x14ac:dyDescent="0.25">
      <c r="N3596" s="8"/>
      <c r="O3596" s="6"/>
      <c r="P3596" s="6"/>
    </row>
    <row r="3597" spans="14:16" x14ac:dyDescent="0.25">
      <c r="N3597" s="8"/>
      <c r="O3597" s="6"/>
      <c r="P3597" s="6"/>
    </row>
    <row r="3598" spans="14:16" x14ac:dyDescent="0.25">
      <c r="N3598" s="8"/>
      <c r="O3598" s="6"/>
      <c r="P3598" s="6"/>
    </row>
    <row r="3599" spans="14:16" x14ac:dyDescent="0.25">
      <c r="N3599" s="8"/>
      <c r="O3599" s="6"/>
      <c r="P3599" s="6"/>
    </row>
    <row r="3600" spans="14:16" x14ac:dyDescent="0.25">
      <c r="N3600" s="8"/>
      <c r="O3600" s="6"/>
      <c r="P3600" s="6"/>
    </row>
    <row r="3601" spans="14:16" x14ac:dyDescent="0.25">
      <c r="N3601" s="8"/>
      <c r="O3601" s="6"/>
      <c r="P3601" s="6"/>
    </row>
    <row r="3602" spans="14:16" x14ac:dyDescent="0.25">
      <c r="N3602" s="8"/>
      <c r="O3602" s="6"/>
      <c r="P3602" s="6"/>
    </row>
    <row r="3603" spans="14:16" x14ac:dyDescent="0.25">
      <c r="N3603" s="8"/>
      <c r="O3603" s="6"/>
      <c r="P3603" s="6"/>
    </row>
    <row r="3604" spans="14:16" x14ac:dyDescent="0.25">
      <c r="N3604" s="8"/>
      <c r="O3604" s="6"/>
      <c r="P3604" s="6"/>
    </row>
    <row r="3605" spans="14:16" x14ac:dyDescent="0.25">
      <c r="N3605" s="8"/>
      <c r="O3605" s="6"/>
      <c r="P3605" s="6"/>
    </row>
    <row r="3606" spans="14:16" x14ac:dyDescent="0.25">
      <c r="N3606" s="8"/>
      <c r="O3606" s="6"/>
      <c r="P3606" s="6"/>
    </row>
    <row r="3607" spans="14:16" x14ac:dyDescent="0.25">
      <c r="N3607" s="8"/>
      <c r="O3607" s="6"/>
      <c r="P3607" s="6"/>
    </row>
    <row r="3608" spans="14:16" x14ac:dyDescent="0.25">
      <c r="N3608" s="8"/>
      <c r="O3608" s="6"/>
      <c r="P3608" s="6"/>
    </row>
    <row r="3609" spans="14:16" x14ac:dyDescent="0.25">
      <c r="N3609" s="8"/>
      <c r="O3609" s="6"/>
      <c r="P3609" s="6"/>
    </row>
    <row r="3610" spans="14:16" x14ac:dyDescent="0.25">
      <c r="N3610" s="8"/>
      <c r="O3610" s="6"/>
      <c r="P3610" s="6"/>
    </row>
    <row r="3611" spans="14:16" x14ac:dyDescent="0.25">
      <c r="N3611" s="8"/>
      <c r="O3611" s="6"/>
      <c r="P3611" s="6"/>
    </row>
    <row r="3612" spans="14:16" x14ac:dyDescent="0.25">
      <c r="N3612" s="8"/>
      <c r="O3612" s="6"/>
      <c r="P3612" s="6"/>
    </row>
    <row r="3613" spans="14:16" x14ac:dyDescent="0.25">
      <c r="N3613" s="8"/>
      <c r="O3613" s="6"/>
      <c r="P3613" s="6"/>
    </row>
    <row r="3614" spans="14:16" x14ac:dyDescent="0.25">
      <c r="N3614" s="8"/>
      <c r="O3614" s="6"/>
      <c r="P3614" s="6"/>
    </row>
    <row r="3615" spans="14:16" x14ac:dyDescent="0.25">
      <c r="N3615" s="8"/>
      <c r="O3615" s="6"/>
      <c r="P3615" s="6"/>
    </row>
    <row r="3616" spans="14:16" x14ac:dyDescent="0.25">
      <c r="N3616" s="8"/>
      <c r="O3616" s="6"/>
      <c r="P3616" s="6"/>
    </row>
    <row r="3617" spans="14:16" x14ac:dyDescent="0.25">
      <c r="N3617" s="8"/>
      <c r="O3617" s="6"/>
      <c r="P3617" s="6"/>
    </row>
    <row r="3618" spans="14:16" x14ac:dyDescent="0.25">
      <c r="N3618" s="8"/>
      <c r="O3618" s="6"/>
      <c r="P3618" s="6"/>
    </row>
    <row r="3619" spans="14:16" x14ac:dyDescent="0.25">
      <c r="N3619" s="8"/>
      <c r="O3619" s="6"/>
      <c r="P3619" s="6"/>
    </row>
    <row r="3620" spans="14:16" x14ac:dyDescent="0.25">
      <c r="N3620" s="8"/>
      <c r="O3620" s="6"/>
      <c r="P3620" s="6"/>
    </row>
    <row r="3621" spans="14:16" x14ac:dyDescent="0.25">
      <c r="N3621" s="8"/>
      <c r="O3621" s="6"/>
      <c r="P3621" s="6"/>
    </row>
    <row r="3622" spans="14:16" x14ac:dyDescent="0.25">
      <c r="N3622" s="8"/>
      <c r="O3622" s="6"/>
      <c r="P3622" s="6"/>
    </row>
    <row r="3623" spans="14:16" x14ac:dyDescent="0.25">
      <c r="N3623" s="8"/>
      <c r="O3623" s="6"/>
      <c r="P3623" s="6"/>
    </row>
    <row r="3624" spans="14:16" x14ac:dyDescent="0.25">
      <c r="N3624" s="8"/>
      <c r="O3624" s="6"/>
      <c r="P3624" s="6"/>
    </row>
    <row r="3625" spans="14:16" x14ac:dyDescent="0.25">
      <c r="N3625" s="8"/>
      <c r="O3625" s="6"/>
      <c r="P3625" s="6"/>
    </row>
    <row r="3626" spans="14:16" x14ac:dyDescent="0.25">
      <c r="N3626" s="8"/>
      <c r="O3626" s="6"/>
      <c r="P3626" s="6"/>
    </row>
    <row r="3627" spans="14:16" x14ac:dyDescent="0.25">
      <c r="N3627" s="8"/>
      <c r="O3627" s="6"/>
      <c r="P3627" s="6"/>
    </row>
    <row r="3628" spans="14:16" x14ac:dyDescent="0.25">
      <c r="N3628" s="8"/>
      <c r="O3628" s="6"/>
      <c r="P3628" s="6"/>
    </row>
    <row r="3629" spans="14:16" x14ac:dyDescent="0.25">
      <c r="N3629" s="8"/>
      <c r="O3629" s="6"/>
      <c r="P3629" s="6"/>
    </row>
    <row r="3630" spans="14:16" x14ac:dyDescent="0.25">
      <c r="N3630" s="8"/>
      <c r="O3630" s="6"/>
      <c r="P3630" s="6"/>
    </row>
    <row r="3631" spans="14:16" x14ac:dyDescent="0.25">
      <c r="N3631" s="8"/>
      <c r="O3631" s="6"/>
      <c r="P3631" s="6"/>
    </row>
    <row r="3632" spans="14:16" x14ac:dyDescent="0.25">
      <c r="N3632" s="8"/>
      <c r="O3632" s="6"/>
      <c r="P3632" s="6"/>
    </row>
    <row r="3633" spans="14:16" x14ac:dyDescent="0.25">
      <c r="N3633" s="8"/>
      <c r="O3633" s="6"/>
      <c r="P3633" s="6"/>
    </row>
    <row r="3634" spans="14:16" x14ac:dyDescent="0.25">
      <c r="N3634" s="8"/>
      <c r="O3634" s="6"/>
      <c r="P3634" s="6"/>
    </row>
    <row r="3635" spans="14:16" x14ac:dyDescent="0.25">
      <c r="N3635" s="8"/>
      <c r="O3635" s="6"/>
      <c r="P3635" s="6"/>
    </row>
    <row r="3636" spans="14:16" x14ac:dyDescent="0.25">
      <c r="N3636" s="8"/>
      <c r="O3636" s="6"/>
      <c r="P3636" s="6"/>
    </row>
    <row r="3637" spans="14:16" x14ac:dyDescent="0.25">
      <c r="N3637" s="8"/>
      <c r="O3637" s="6"/>
      <c r="P3637" s="6"/>
    </row>
    <row r="3638" spans="14:16" x14ac:dyDescent="0.25">
      <c r="N3638" s="8"/>
      <c r="O3638" s="6"/>
      <c r="P3638" s="6"/>
    </row>
    <row r="3639" spans="14:16" x14ac:dyDescent="0.25">
      <c r="N3639" s="8"/>
      <c r="O3639" s="6"/>
      <c r="P3639" s="6"/>
    </row>
    <row r="3640" spans="14:16" x14ac:dyDescent="0.25">
      <c r="N3640" s="8"/>
      <c r="O3640" s="6"/>
      <c r="P3640" s="6"/>
    </row>
    <row r="3641" spans="14:16" x14ac:dyDescent="0.25">
      <c r="N3641" s="8"/>
      <c r="O3641" s="6"/>
      <c r="P3641" s="6"/>
    </row>
    <row r="3642" spans="14:16" x14ac:dyDescent="0.25">
      <c r="N3642" s="8"/>
      <c r="O3642" s="6"/>
      <c r="P3642" s="6"/>
    </row>
    <row r="3643" spans="14:16" x14ac:dyDescent="0.25">
      <c r="N3643" s="8"/>
      <c r="O3643" s="6"/>
      <c r="P3643" s="6"/>
    </row>
    <row r="3644" spans="14:16" x14ac:dyDescent="0.25">
      <c r="N3644" s="8"/>
      <c r="O3644" s="6"/>
      <c r="P3644" s="6"/>
    </row>
    <row r="3645" spans="14:16" x14ac:dyDescent="0.25">
      <c r="N3645" s="8"/>
      <c r="O3645" s="6"/>
      <c r="P3645" s="6"/>
    </row>
    <row r="3646" spans="14:16" x14ac:dyDescent="0.25">
      <c r="N3646" s="8"/>
      <c r="O3646" s="6"/>
      <c r="P3646" s="6"/>
    </row>
    <row r="3647" spans="14:16" x14ac:dyDescent="0.25">
      <c r="N3647" s="8"/>
      <c r="O3647" s="6"/>
      <c r="P3647" s="6"/>
    </row>
    <row r="3648" spans="14:16" x14ac:dyDescent="0.25">
      <c r="N3648" s="8"/>
      <c r="O3648" s="6"/>
      <c r="P3648" s="6"/>
    </row>
    <row r="3649" spans="14:16" x14ac:dyDescent="0.25">
      <c r="N3649" s="8"/>
      <c r="O3649" s="6"/>
      <c r="P3649" s="6"/>
    </row>
    <row r="3650" spans="14:16" x14ac:dyDescent="0.25">
      <c r="N3650" s="8"/>
      <c r="O3650" s="6"/>
      <c r="P3650" s="6"/>
    </row>
    <row r="3651" spans="14:16" x14ac:dyDescent="0.25">
      <c r="N3651" s="8"/>
      <c r="O3651" s="6"/>
      <c r="P3651" s="6"/>
    </row>
    <row r="3652" spans="14:16" x14ac:dyDescent="0.25">
      <c r="N3652" s="8"/>
      <c r="O3652" s="6"/>
      <c r="P3652" s="6"/>
    </row>
    <row r="3653" spans="14:16" x14ac:dyDescent="0.25">
      <c r="N3653" s="8"/>
      <c r="O3653" s="6"/>
      <c r="P3653" s="6"/>
    </row>
    <row r="3654" spans="14:16" x14ac:dyDescent="0.25">
      <c r="N3654" s="8"/>
      <c r="O3654" s="6"/>
      <c r="P3654" s="6"/>
    </row>
    <row r="3655" spans="14:16" x14ac:dyDescent="0.25">
      <c r="N3655" s="8"/>
      <c r="O3655" s="6"/>
      <c r="P3655" s="6"/>
    </row>
    <row r="3656" spans="14:16" x14ac:dyDescent="0.25">
      <c r="N3656" s="8"/>
      <c r="O3656" s="6"/>
      <c r="P3656" s="6"/>
    </row>
    <row r="3657" spans="14:16" x14ac:dyDescent="0.25">
      <c r="N3657" s="8"/>
      <c r="O3657" s="6"/>
      <c r="P3657" s="6"/>
    </row>
    <row r="3658" spans="14:16" x14ac:dyDescent="0.25">
      <c r="N3658" s="8"/>
      <c r="O3658" s="6"/>
      <c r="P3658" s="6"/>
    </row>
    <row r="3659" spans="14:16" x14ac:dyDescent="0.25">
      <c r="N3659" s="8"/>
      <c r="O3659" s="6"/>
      <c r="P3659" s="6"/>
    </row>
    <row r="3660" spans="14:16" x14ac:dyDescent="0.25">
      <c r="N3660" s="8"/>
      <c r="O3660" s="6"/>
      <c r="P3660" s="6"/>
    </row>
    <row r="3661" spans="14:16" x14ac:dyDescent="0.25">
      <c r="N3661" s="8"/>
      <c r="O3661" s="6"/>
      <c r="P3661" s="6"/>
    </row>
    <row r="3662" spans="14:16" x14ac:dyDescent="0.25">
      <c r="N3662" s="8"/>
      <c r="O3662" s="6"/>
      <c r="P3662" s="6"/>
    </row>
    <row r="3663" spans="14:16" x14ac:dyDescent="0.25">
      <c r="N3663" s="8"/>
      <c r="O3663" s="6"/>
      <c r="P3663" s="6"/>
    </row>
    <row r="3664" spans="14:16" x14ac:dyDescent="0.25">
      <c r="N3664" s="8"/>
      <c r="O3664" s="6"/>
      <c r="P3664" s="6"/>
    </row>
    <row r="3665" spans="14:16" x14ac:dyDescent="0.25">
      <c r="N3665" s="8"/>
      <c r="O3665" s="6"/>
      <c r="P3665" s="6"/>
    </row>
    <row r="3666" spans="14:16" x14ac:dyDescent="0.25">
      <c r="N3666" s="8"/>
      <c r="O3666" s="6"/>
      <c r="P3666" s="6"/>
    </row>
    <row r="3667" spans="14:16" x14ac:dyDescent="0.25">
      <c r="N3667" s="8"/>
      <c r="O3667" s="6"/>
      <c r="P3667" s="6"/>
    </row>
    <row r="3668" spans="14:16" x14ac:dyDescent="0.25">
      <c r="N3668" s="8"/>
      <c r="O3668" s="6"/>
      <c r="P3668" s="6"/>
    </row>
    <row r="3669" spans="14:16" x14ac:dyDescent="0.25">
      <c r="N3669" s="8"/>
      <c r="O3669" s="6"/>
      <c r="P3669" s="6"/>
    </row>
    <row r="3670" spans="14:16" x14ac:dyDescent="0.25">
      <c r="N3670" s="8"/>
      <c r="O3670" s="6"/>
      <c r="P3670" s="6"/>
    </row>
    <row r="3671" spans="14:16" x14ac:dyDescent="0.25">
      <c r="N3671" s="8"/>
      <c r="O3671" s="6"/>
      <c r="P3671" s="6"/>
    </row>
    <row r="3672" spans="14:16" x14ac:dyDescent="0.25">
      <c r="N3672" s="8"/>
      <c r="O3672" s="6"/>
      <c r="P3672" s="6"/>
    </row>
    <row r="3673" spans="14:16" x14ac:dyDescent="0.25">
      <c r="N3673" s="8"/>
      <c r="O3673" s="6"/>
      <c r="P3673" s="6"/>
    </row>
    <row r="3674" spans="14:16" x14ac:dyDescent="0.25">
      <c r="N3674" s="8"/>
      <c r="O3674" s="6"/>
      <c r="P3674" s="6"/>
    </row>
    <row r="3675" spans="14:16" x14ac:dyDescent="0.25">
      <c r="N3675" s="8"/>
      <c r="O3675" s="6"/>
      <c r="P3675" s="6"/>
    </row>
    <row r="3676" spans="14:16" x14ac:dyDescent="0.25">
      <c r="N3676" s="8"/>
      <c r="O3676" s="6"/>
      <c r="P3676" s="6"/>
    </row>
    <row r="3677" spans="14:16" x14ac:dyDescent="0.25">
      <c r="N3677" s="8"/>
      <c r="O3677" s="6"/>
      <c r="P3677" s="6"/>
    </row>
    <row r="3678" spans="14:16" x14ac:dyDescent="0.25">
      <c r="N3678" s="8"/>
      <c r="O3678" s="6"/>
      <c r="P3678" s="6"/>
    </row>
    <row r="3679" spans="14:16" x14ac:dyDescent="0.25">
      <c r="N3679" s="8"/>
      <c r="O3679" s="6"/>
      <c r="P3679" s="6"/>
    </row>
    <row r="3680" spans="14:16" x14ac:dyDescent="0.25">
      <c r="N3680" s="8"/>
      <c r="O3680" s="6"/>
      <c r="P3680" s="6"/>
    </row>
    <row r="3681" spans="14:16" x14ac:dyDescent="0.25">
      <c r="N3681" s="8"/>
      <c r="O3681" s="6"/>
      <c r="P3681" s="6"/>
    </row>
    <row r="3682" spans="14:16" x14ac:dyDescent="0.25">
      <c r="N3682" s="8"/>
      <c r="O3682" s="6"/>
      <c r="P3682" s="6"/>
    </row>
    <row r="3683" spans="14:16" x14ac:dyDescent="0.25">
      <c r="N3683" s="8"/>
      <c r="O3683" s="6"/>
      <c r="P3683" s="6"/>
    </row>
    <row r="3684" spans="14:16" x14ac:dyDescent="0.25">
      <c r="N3684" s="8"/>
      <c r="O3684" s="6"/>
      <c r="P3684" s="6"/>
    </row>
    <row r="3685" spans="14:16" x14ac:dyDescent="0.25">
      <c r="N3685" s="8"/>
      <c r="O3685" s="6"/>
      <c r="P3685" s="6"/>
    </row>
    <row r="3686" spans="14:16" x14ac:dyDescent="0.25">
      <c r="N3686" s="8"/>
      <c r="O3686" s="6"/>
      <c r="P3686" s="6"/>
    </row>
    <row r="3687" spans="14:16" x14ac:dyDescent="0.25">
      <c r="N3687" s="8"/>
      <c r="O3687" s="6"/>
      <c r="P3687" s="6"/>
    </row>
    <row r="3688" spans="14:16" x14ac:dyDescent="0.25">
      <c r="N3688" s="8"/>
      <c r="O3688" s="6"/>
      <c r="P3688" s="6"/>
    </row>
    <row r="3689" spans="14:16" x14ac:dyDescent="0.25">
      <c r="N3689" s="8"/>
      <c r="O3689" s="6"/>
      <c r="P3689" s="6"/>
    </row>
    <row r="3690" spans="14:16" x14ac:dyDescent="0.25">
      <c r="N3690" s="8"/>
      <c r="O3690" s="6"/>
      <c r="P3690" s="6"/>
    </row>
    <row r="3691" spans="14:16" x14ac:dyDescent="0.25">
      <c r="N3691" s="8"/>
      <c r="O3691" s="6"/>
      <c r="P3691" s="6"/>
    </row>
    <row r="3692" spans="14:16" x14ac:dyDescent="0.25">
      <c r="N3692" s="8"/>
      <c r="O3692" s="6"/>
      <c r="P3692" s="6"/>
    </row>
    <row r="3693" spans="14:16" x14ac:dyDescent="0.25">
      <c r="N3693" s="8"/>
      <c r="O3693" s="6"/>
      <c r="P3693" s="6"/>
    </row>
    <row r="3694" spans="14:16" x14ac:dyDescent="0.25">
      <c r="N3694" s="8"/>
      <c r="O3694" s="6"/>
      <c r="P3694" s="6"/>
    </row>
    <row r="3695" spans="14:16" x14ac:dyDescent="0.25">
      <c r="N3695" s="8"/>
      <c r="O3695" s="6"/>
      <c r="P3695" s="6"/>
    </row>
    <row r="3696" spans="14:16" x14ac:dyDescent="0.25">
      <c r="N3696" s="8"/>
      <c r="O3696" s="6"/>
      <c r="P3696" s="6"/>
    </row>
    <row r="3697" spans="14:16" x14ac:dyDescent="0.25">
      <c r="N3697" s="8"/>
      <c r="O3697" s="6"/>
      <c r="P3697" s="6"/>
    </row>
    <row r="3698" spans="14:16" x14ac:dyDescent="0.25">
      <c r="N3698" s="8"/>
      <c r="O3698" s="6"/>
      <c r="P3698" s="6"/>
    </row>
    <row r="3699" spans="14:16" x14ac:dyDescent="0.25">
      <c r="N3699" s="8"/>
      <c r="O3699" s="6"/>
      <c r="P3699" s="6"/>
    </row>
    <row r="3700" spans="14:16" x14ac:dyDescent="0.25">
      <c r="N3700" s="8"/>
      <c r="O3700" s="6"/>
      <c r="P3700" s="6"/>
    </row>
    <row r="3701" spans="14:16" x14ac:dyDescent="0.25">
      <c r="N3701" s="8"/>
      <c r="O3701" s="6"/>
      <c r="P3701" s="6"/>
    </row>
    <row r="3702" spans="14:16" x14ac:dyDescent="0.25">
      <c r="N3702" s="8"/>
      <c r="O3702" s="6"/>
      <c r="P3702" s="6"/>
    </row>
    <row r="3703" spans="14:16" x14ac:dyDescent="0.25">
      <c r="N3703" s="8"/>
      <c r="O3703" s="6"/>
      <c r="P3703" s="6"/>
    </row>
    <row r="3704" spans="14:16" x14ac:dyDescent="0.25">
      <c r="N3704" s="8"/>
      <c r="O3704" s="6"/>
      <c r="P3704" s="6"/>
    </row>
    <row r="3705" spans="14:16" x14ac:dyDescent="0.25">
      <c r="N3705" s="8"/>
      <c r="O3705" s="6"/>
      <c r="P3705" s="6"/>
    </row>
    <row r="3706" spans="14:16" x14ac:dyDescent="0.25">
      <c r="N3706" s="8"/>
      <c r="O3706" s="6"/>
      <c r="P3706" s="6"/>
    </row>
    <row r="3707" spans="14:16" x14ac:dyDescent="0.25">
      <c r="N3707" s="8"/>
      <c r="O3707" s="6"/>
      <c r="P3707" s="6"/>
    </row>
    <row r="3708" spans="14:16" x14ac:dyDescent="0.25">
      <c r="N3708" s="8"/>
      <c r="O3708" s="6"/>
      <c r="P3708" s="6"/>
    </row>
    <row r="3709" spans="14:16" x14ac:dyDescent="0.25">
      <c r="N3709" s="8"/>
      <c r="O3709" s="6"/>
      <c r="P3709" s="6"/>
    </row>
    <row r="3710" spans="14:16" x14ac:dyDescent="0.25">
      <c r="N3710" s="8"/>
      <c r="O3710" s="6"/>
      <c r="P3710" s="6"/>
    </row>
    <row r="3711" spans="14:16" x14ac:dyDescent="0.25">
      <c r="N3711" s="8"/>
      <c r="O3711" s="6"/>
      <c r="P3711" s="6"/>
    </row>
    <row r="3712" spans="14:16" x14ac:dyDescent="0.25">
      <c r="N3712" s="8"/>
      <c r="O3712" s="6"/>
      <c r="P3712" s="6"/>
    </row>
    <row r="3713" spans="14:16" x14ac:dyDescent="0.25">
      <c r="N3713" s="8"/>
      <c r="O3713" s="6"/>
      <c r="P3713" s="6"/>
    </row>
    <row r="3714" spans="14:16" x14ac:dyDescent="0.25">
      <c r="N3714" s="8"/>
      <c r="O3714" s="6"/>
      <c r="P3714" s="6"/>
    </row>
    <row r="3715" spans="14:16" x14ac:dyDescent="0.25">
      <c r="N3715" s="8"/>
      <c r="O3715" s="6"/>
      <c r="P3715" s="6"/>
    </row>
    <row r="3716" spans="14:16" x14ac:dyDescent="0.25">
      <c r="N3716" s="8"/>
      <c r="O3716" s="6"/>
      <c r="P3716" s="6"/>
    </row>
    <row r="3717" spans="14:16" x14ac:dyDescent="0.25">
      <c r="N3717" s="8"/>
      <c r="O3717" s="6"/>
      <c r="P3717" s="6"/>
    </row>
    <row r="3718" spans="14:16" x14ac:dyDescent="0.25">
      <c r="N3718" s="8"/>
      <c r="O3718" s="6"/>
      <c r="P3718" s="6"/>
    </row>
    <row r="3719" spans="14:16" x14ac:dyDescent="0.25">
      <c r="N3719" s="8"/>
      <c r="O3719" s="6"/>
      <c r="P3719" s="6"/>
    </row>
    <row r="3720" spans="14:16" x14ac:dyDescent="0.25">
      <c r="N3720" s="8"/>
      <c r="O3720" s="6"/>
      <c r="P3720" s="6"/>
    </row>
    <row r="3721" spans="14:16" x14ac:dyDescent="0.25">
      <c r="N3721" s="8"/>
      <c r="O3721" s="6"/>
      <c r="P3721" s="6"/>
    </row>
    <row r="3722" spans="14:16" x14ac:dyDescent="0.25">
      <c r="N3722" s="8"/>
      <c r="O3722" s="6"/>
      <c r="P3722" s="6"/>
    </row>
    <row r="3723" spans="14:16" x14ac:dyDescent="0.25">
      <c r="N3723" s="8"/>
      <c r="O3723" s="6"/>
      <c r="P3723" s="6"/>
    </row>
    <row r="3724" spans="14:16" x14ac:dyDescent="0.25">
      <c r="N3724" s="8"/>
      <c r="O3724" s="6"/>
      <c r="P3724" s="6"/>
    </row>
    <row r="3725" spans="14:16" x14ac:dyDescent="0.25">
      <c r="N3725" s="8"/>
      <c r="O3725" s="6"/>
      <c r="P3725" s="6"/>
    </row>
    <row r="3726" spans="14:16" x14ac:dyDescent="0.25">
      <c r="N3726" s="8"/>
      <c r="O3726" s="6"/>
      <c r="P3726" s="6"/>
    </row>
    <row r="3727" spans="14:16" x14ac:dyDescent="0.25">
      <c r="N3727" s="8"/>
      <c r="O3727" s="6"/>
      <c r="P3727" s="6"/>
    </row>
    <row r="3728" spans="14:16" x14ac:dyDescent="0.25">
      <c r="N3728" s="8"/>
      <c r="O3728" s="6"/>
      <c r="P3728" s="6"/>
    </row>
    <row r="3729" spans="14:16" x14ac:dyDescent="0.25">
      <c r="N3729" s="8"/>
      <c r="O3729" s="6"/>
      <c r="P3729" s="6"/>
    </row>
    <row r="3730" spans="14:16" x14ac:dyDescent="0.25">
      <c r="N3730" s="8"/>
      <c r="O3730" s="6"/>
      <c r="P3730" s="6"/>
    </row>
    <row r="3731" spans="14:16" x14ac:dyDescent="0.25">
      <c r="N3731" s="8"/>
      <c r="O3731" s="6"/>
      <c r="P3731" s="6"/>
    </row>
    <row r="3732" spans="14:16" x14ac:dyDescent="0.25">
      <c r="N3732" s="8"/>
      <c r="O3732" s="6"/>
      <c r="P3732" s="6"/>
    </row>
    <row r="3733" spans="14:16" x14ac:dyDescent="0.25">
      <c r="N3733" s="8"/>
      <c r="O3733" s="6"/>
      <c r="P3733" s="6"/>
    </row>
    <row r="3734" spans="14:16" x14ac:dyDescent="0.25">
      <c r="N3734" s="8"/>
      <c r="O3734" s="6"/>
      <c r="P3734" s="6"/>
    </row>
    <row r="3735" spans="14:16" x14ac:dyDescent="0.25">
      <c r="N3735" s="8"/>
      <c r="O3735" s="6"/>
      <c r="P3735" s="6"/>
    </row>
    <row r="3736" spans="14:16" x14ac:dyDescent="0.25">
      <c r="N3736" s="8"/>
      <c r="O3736" s="6"/>
      <c r="P3736" s="6"/>
    </row>
    <row r="3737" spans="14:16" x14ac:dyDescent="0.25">
      <c r="N3737" s="8"/>
      <c r="O3737" s="6"/>
      <c r="P3737" s="6"/>
    </row>
    <row r="3738" spans="14:16" x14ac:dyDescent="0.25">
      <c r="N3738" s="8"/>
      <c r="O3738" s="6"/>
      <c r="P3738" s="6"/>
    </row>
    <row r="3739" spans="14:16" x14ac:dyDescent="0.25">
      <c r="N3739" s="8"/>
      <c r="O3739" s="6"/>
      <c r="P3739" s="6"/>
    </row>
    <row r="3740" spans="14:16" x14ac:dyDescent="0.25">
      <c r="N3740" s="8"/>
      <c r="O3740" s="6"/>
      <c r="P3740" s="6"/>
    </row>
    <row r="3741" spans="14:16" x14ac:dyDescent="0.25">
      <c r="N3741" s="8"/>
      <c r="O3741" s="6"/>
      <c r="P3741" s="6"/>
    </row>
    <row r="3742" spans="14:16" x14ac:dyDescent="0.25">
      <c r="N3742" s="8"/>
      <c r="O3742" s="6"/>
      <c r="P3742" s="6"/>
    </row>
    <row r="3743" spans="14:16" x14ac:dyDescent="0.25">
      <c r="N3743" s="8"/>
      <c r="O3743" s="6"/>
      <c r="P3743" s="6"/>
    </row>
    <row r="3744" spans="14:16" x14ac:dyDescent="0.25">
      <c r="N3744" s="8"/>
      <c r="O3744" s="6"/>
      <c r="P3744" s="6"/>
    </row>
    <row r="3745" spans="14:16" x14ac:dyDescent="0.25">
      <c r="N3745" s="8"/>
      <c r="O3745" s="6"/>
      <c r="P3745" s="6"/>
    </row>
    <row r="3746" spans="14:16" x14ac:dyDescent="0.25">
      <c r="N3746" s="8"/>
      <c r="O3746" s="6"/>
      <c r="P3746" s="6"/>
    </row>
    <row r="3747" spans="14:16" x14ac:dyDescent="0.25">
      <c r="N3747" s="8"/>
      <c r="O3747" s="6"/>
      <c r="P3747" s="6"/>
    </row>
    <row r="3748" spans="14:16" x14ac:dyDescent="0.25">
      <c r="N3748" s="8"/>
      <c r="O3748" s="6"/>
      <c r="P3748" s="6"/>
    </row>
    <row r="3749" spans="14:16" x14ac:dyDescent="0.25">
      <c r="N3749" s="8"/>
      <c r="O3749" s="6"/>
      <c r="P3749" s="6"/>
    </row>
    <row r="3750" spans="14:16" x14ac:dyDescent="0.25">
      <c r="N3750" s="8"/>
      <c r="O3750" s="6"/>
      <c r="P3750" s="6"/>
    </row>
    <row r="3751" spans="14:16" x14ac:dyDescent="0.25">
      <c r="N3751" s="8"/>
      <c r="O3751" s="6"/>
      <c r="P3751" s="6"/>
    </row>
    <row r="3752" spans="14:16" x14ac:dyDescent="0.25">
      <c r="N3752" s="8"/>
      <c r="O3752" s="6"/>
      <c r="P3752" s="6"/>
    </row>
    <row r="3753" spans="14:16" x14ac:dyDescent="0.25">
      <c r="N3753" s="8"/>
      <c r="O3753" s="6"/>
      <c r="P3753" s="6"/>
    </row>
    <row r="3754" spans="14:16" x14ac:dyDescent="0.25">
      <c r="N3754" s="8"/>
      <c r="O3754" s="6"/>
      <c r="P3754" s="6"/>
    </row>
    <row r="3755" spans="14:16" x14ac:dyDescent="0.25">
      <c r="N3755" s="8"/>
      <c r="O3755" s="6"/>
      <c r="P3755" s="6"/>
    </row>
    <row r="3756" spans="14:16" x14ac:dyDescent="0.25">
      <c r="N3756" s="8"/>
      <c r="O3756" s="6"/>
      <c r="P3756" s="6"/>
    </row>
    <row r="3757" spans="14:16" x14ac:dyDescent="0.25">
      <c r="N3757" s="8"/>
      <c r="O3757" s="6"/>
      <c r="P3757" s="6"/>
    </row>
    <row r="3758" spans="14:16" x14ac:dyDescent="0.25">
      <c r="N3758" s="8"/>
      <c r="O3758" s="6"/>
      <c r="P3758" s="6"/>
    </row>
    <row r="3759" spans="14:16" x14ac:dyDescent="0.25">
      <c r="N3759" s="8"/>
      <c r="O3759" s="6"/>
      <c r="P3759" s="6"/>
    </row>
    <row r="3760" spans="14:16" x14ac:dyDescent="0.25">
      <c r="N3760" s="8"/>
      <c r="O3760" s="6"/>
      <c r="P3760" s="6"/>
    </row>
    <row r="3761" spans="14:16" x14ac:dyDescent="0.25">
      <c r="N3761" s="8"/>
      <c r="O3761" s="6"/>
      <c r="P3761" s="6"/>
    </row>
    <row r="3762" spans="14:16" x14ac:dyDescent="0.25">
      <c r="N3762" s="8"/>
      <c r="O3762" s="6"/>
      <c r="P3762" s="6"/>
    </row>
    <row r="3763" spans="14:16" x14ac:dyDescent="0.25">
      <c r="N3763" s="8"/>
      <c r="O3763" s="6"/>
      <c r="P3763" s="6"/>
    </row>
    <row r="3764" spans="14:16" x14ac:dyDescent="0.25">
      <c r="N3764" s="8"/>
      <c r="O3764" s="6"/>
      <c r="P3764" s="6"/>
    </row>
    <row r="3765" spans="14:16" x14ac:dyDescent="0.25">
      <c r="N3765" s="8"/>
      <c r="O3765" s="6"/>
      <c r="P3765" s="6"/>
    </row>
    <row r="3766" spans="14:16" x14ac:dyDescent="0.25">
      <c r="N3766" s="8"/>
      <c r="O3766" s="6"/>
      <c r="P3766" s="6"/>
    </row>
    <row r="3767" spans="14:16" x14ac:dyDescent="0.25">
      <c r="N3767" s="8"/>
      <c r="O3767" s="6"/>
      <c r="P3767" s="6"/>
    </row>
    <row r="3768" spans="14:16" x14ac:dyDescent="0.25">
      <c r="N3768" s="8"/>
      <c r="O3768" s="6"/>
      <c r="P3768" s="6"/>
    </row>
    <row r="3769" spans="14:16" x14ac:dyDescent="0.25">
      <c r="N3769" s="8"/>
      <c r="O3769" s="6"/>
      <c r="P3769" s="6"/>
    </row>
    <row r="3770" spans="14:16" x14ac:dyDescent="0.25">
      <c r="N3770" s="8"/>
      <c r="O3770" s="6"/>
      <c r="P3770" s="6"/>
    </row>
    <row r="3771" spans="14:16" x14ac:dyDescent="0.25">
      <c r="N3771" s="8"/>
      <c r="O3771" s="6"/>
      <c r="P3771" s="6"/>
    </row>
    <row r="3772" spans="14:16" x14ac:dyDescent="0.25">
      <c r="N3772" s="8"/>
      <c r="O3772" s="6"/>
      <c r="P3772" s="6"/>
    </row>
    <row r="3773" spans="14:16" x14ac:dyDescent="0.25">
      <c r="N3773" s="8"/>
      <c r="O3773" s="6"/>
      <c r="P3773" s="6"/>
    </row>
    <row r="3774" spans="14:16" x14ac:dyDescent="0.25">
      <c r="N3774" s="8"/>
      <c r="O3774" s="6"/>
      <c r="P3774" s="6"/>
    </row>
    <row r="3775" spans="14:16" x14ac:dyDescent="0.25">
      <c r="N3775" s="8"/>
      <c r="O3775" s="6"/>
      <c r="P3775" s="6"/>
    </row>
    <row r="3776" spans="14:16" x14ac:dyDescent="0.25">
      <c r="N3776" s="8"/>
      <c r="O3776" s="6"/>
      <c r="P3776" s="6"/>
    </row>
    <row r="3777" spans="14:16" x14ac:dyDescent="0.25">
      <c r="N3777" s="8"/>
      <c r="O3777" s="6"/>
      <c r="P3777" s="6"/>
    </row>
    <row r="3778" spans="14:16" x14ac:dyDescent="0.25">
      <c r="N3778" s="8"/>
      <c r="O3778" s="6"/>
      <c r="P3778" s="6"/>
    </row>
    <row r="3779" spans="14:16" x14ac:dyDescent="0.25">
      <c r="N3779" s="8"/>
      <c r="O3779" s="6"/>
      <c r="P3779" s="6"/>
    </row>
    <row r="3780" spans="14:16" x14ac:dyDescent="0.25">
      <c r="N3780" s="8"/>
      <c r="O3780" s="6"/>
      <c r="P3780" s="6"/>
    </row>
    <row r="3781" spans="14:16" x14ac:dyDescent="0.25">
      <c r="N3781" s="8"/>
      <c r="O3781" s="6"/>
      <c r="P3781" s="6"/>
    </row>
    <row r="3782" spans="14:16" x14ac:dyDescent="0.25">
      <c r="N3782" s="8"/>
      <c r="O3782" s="6"/>
      <c r="P3782" s="6"/>
    </row>
    <row r="3783" spans="14:16" x14ac:dyDescent="0.25">
      <c r="N3783" s="8"/>
      <c r="O3783" s="6"/>
      <c r="P3783" s="6"/>
    </row>
    <row r="3784" spans="14:16" x14ac:dyDescent="0.25">
      <c r="N3784" s="8"/>
      <c r="O3784" s="6"/>
      <c r="P3784" s="6"/>
    </row>
    <row r="3785" spans="14:16" x14ac:dyDescent="0.25">
      <c r="N3785" s="8"/>
      <c r="O3785" s="6"/>
      <c r="P3785" s="6"/>
    </row>
    <row r="3786" spans="14:16" x14ac:dyDescent="0.25">
      <c r="N3786" s="8"/>
      <c r="O3786" s="6"/>
      <c r="P3786" s="6"/>
    </row>
    <row r="3787" spans="14:16" x14ac:dyDescent="0.25">
      <c r="N3787" s="8"/>
      <c r="O3787" s="6"/>
      <c r="P3787" s="6"/>
    </row>
    <row r="3788" spans="14:16" x14ac:dyDescent="0.25">
      <c r="N3788" s="8"/>
      <c r="O3788" s="6"/>
      <c r="P3788" s="6"/>
    </row>
    <row r="3789" spans="14:16" x14ac:dyDescent="0.25">
      <c r="N3789" s="8"/>
      <c r="O3789" s="6"/>
      <c r="P3789" s="6"/>
    </row>
    <row r="3790" spans="14:16" x14ac:dyDescent="0.25">
      <c r="N3790" s="8"/>
      <c r="O3790" s="6"/>
      <c r="P3790" s="6"/>
    </row>
    <row r="3791" spans="14:16" x14ac:dyDescent="0.25">
      <c r="N3791" s="8"/>
      <c r="O3791" s="6"/>
      <c r="P3791" s="6"/>
    </row>
    <row r="3792" spans="14:16" x14ac:dyDescent="0.25">
      <c r="N3792" s="8"/>
      <c r="O3792" s="6"/>
      <c r="P3792" s="6"/>
    </row>
    <row r="3793" spans="14:16" x14ac:dyDescent="0.25">
      <c r="N3793" s="8"/>
      <c r="O3793" s="6"/>
      <c r="P3793" s="6"/>
    </row>
    <row r="3794" spans="14:16" x14ac:dyDescent="0.25">
      <c r="N3794" s="8"/>
      <c r="O3794" s="6"/>
      <c r="P3794" s="6"/>
    </row>
    <row r="3795" spans="14:16" x14ac:dyDescent="0.25">
      <c r="N3795" s="8"/>
      <c r="O3795" s="6"/>
      <c r="P3795" s="6"/>
    </row>
    <row r="3796" spans="14:16" x14ac:dyDescent="0.25">
      <c r="N3796" s="8"/>
      <c r="O3796" s="6"/>
      <c r="P3796" s="6"/>
    </row>
    <row r="3797" spans="14:16" x14ac:dyDescent="0.25">
      <c r="N3797" s="8"/>
      <c r="O3797" s="6"/>
      <c r="P3797" s="6"/>
    </row>
    <row r="3798" spans="14:16" x14ac:dyDescent="0.25">
      <c r="N3798" s="8"/>
      <c r="O3798" s="6"/>
      <c r="P3798" s="6"/>
    </row>
    <row r="3799" spans="14:16" x14ac:dyDescent="0.25">
      <c r="N3799" s="8"/>
      <c r="O3799" s="6"/>
      <c r="P3799" s="6"/>
    </row>
    <row r="3800" spans="14:16" x14ac:dyDescent="0.25">
      <c r="N3800" s="8"/>
      <c r="O3800" s="6"/>
      <c r="P3800" s="6"/>
    </row>
    <row r="3801" spans="14:16" x14ac:dyDescent="0.25">
      <c r="N3801" s="8"/>
      <c r="O3801" s="6"/>
      <c r="P3801" s="6"/>
    </row>
    <row r="3802" spans="14:16" x14ac:dyDescent="0.25">
      <c r="N3802" s="8"/>
      <c r="O3802" s="6"/>
      <c r="P3802" s="6"/>
    </row>
    <row r="3803" spans="14:16" x14ac:dyDescent="0.25">
      <c r="N3803" s="8"/>
      <c r="O3803" s="6"/>
      <c r="P3803" s="6"/>
    </row>
    <row r="3804" spans="14:16" x14ac:dyDescent="0.25">
      <c r="N3804" s="8"/>
      <c r="O3804" s="6"/>
      <c r="P3804" s="6"/>
    </row>
    <row r="3805" spans="14:16" x14ac:dyDescent="0.25">
      <c r="N3805" s="8"/>
      <c r="O3805" s="6"/>
      <c r="P3805" s="6"/>
    </row>
    <row r="3806" spans="14:16" x14ac:dyDescent="0.25">
      <c r="N3806" s="8"/>
      <c r="O3806" s="6"/>
      <c r="P3806" s="6"/>
    </row>
    <row r="3807" spans="14:16" x14ac:dyDescent="0.25">
      <c r="N3807" s="8"/>
      <c r="O3807" s="6"/>
      <c r="P3807" s="6"/>
    </row>
    <row r="3808" spans="14:16" x14ac:dyDescent="0.25">
      <c r="N3808" s="8"/>
      <c r="O3808" s="6"/>
      <c r="P3808" s="6"/>
    </row>
    <row r="3809" spans="14:16" x14ac:dyDescent="0.25">
      <c r="N3809" s="8"/>
      <c r="O3809" s="6"/>
      <c r="P3809" s="6"/>
    </row>
    <row r="3810" spans="14:16" x14ac:dyDescent="0.25">
      <c r="N3810" s="8"/>
      <c r="O3810" s="6"/>
      <c r="P3810" s="6"/>
    </row>
    <row r="3811" spans="14:16" x14ac:dyDescent="0.25">
      <c r="N3811" s="8"/>
      <c r="O3811" s="6"/>
      <c r="P3811" s="6"/>
    </row>
    <row r="3812" spans="14:16" x14ac:dyDescent="0.25">
      <c r="N3812" s="8"/>
      <c r="O3812" s="6"/>
      <c r="P3812" s="6"/>
    </row>
    <row r="3813" spans="14:16" x14ac:dyDescent="0.25">
      <c r="N3813" s="8"/>
      <c r="O3813" s="6"/>
      <c r="P3813" s="6"/>
    </row>
    <row r="3814" spans="14:16" x14ac:dyDescent="0.25">
      <c r="N3814" s="8"/>
      <c r="O3814" s="6"/>
      <c r="P3814" s="6"/>
    </row>
    <row r="3815" spans="14:16" x14ac:dyDescent="0.25">
      <c r="N3815" s="8"/>
      <c r="O3815" s="6"/>
      <c r="P3815" s="6"/>
    </row>
    <row r="3816" spans="14:16" x14ac:dyDescent="0.25">
      <c r="N3816" s="8"/>
      <c r="O3816" s="6"/>
      <c r="P3816" s="6"/>
    </row>
    <row r="3817" spans="14:16" x14ac:dyDescent="0.25">
      <c r="N3817" s="8"/>
      <c r="O3817" s="6"/>
      <c r="P3817" s="6"/>
    </row>
    <row r="3818" spans="14:16" x14ac:dyDescent="0.25">
      <c r="N3818" s="8"/>
      <c r="O3818" s="6"/>
      <c r="P3818" s="6"/>
    </row>
    <row r="3819" spans="14:16" x14ac:dyDescent="0.25">
      <c r="N3819" s="8"/>
      <c r="O3819" s="6"/>
      <c r="P3819" s="6"/>
    </row>
    <row r="3820" spans="14:16" x14ac:dyDescent="0.25">
      <c r="N3820" s="8"/>
      <c r="O3820" s="6"/>
      <c r="P3820" s="6"/>
    </row>
    <row r="3821" spans="14:16" x14ac:dyDescent="0.25">
      <c r="N3821" s="8"/>
      <c r="O3821" s="6"/>
      <c r="P3821" s="6"/>
    </row>
    <row r="3822" spans="14:16" x14ac:dyDescent="0.25">
      <c r="N3822" s="8"/>
      <c r="O3822" s="6"/>
      <c r="P3822" s="6"/>
    </row>
    <row r="3823" spans="14:16" x14ac:dyDescent="0.25">
      <c r="N3823" s="8"/>
      <c r="O3823" s="6"/>
      <c r="P3823" s="6"/>
    </row>
    <row r="3824" spans="14:16" x14ac:dyDescent="0.25">
      <c r="N3824" s="8"/>
      <c r="O3824" s="6"/>
      <c r="P3824" s="6"/>
    </row>
    <row r="3825" spans="14:16" x14ac:dyDescent="0.25">
      <c r="N3825" s="8"/>
      <c r="O3825" s="6"/>
      <c r="P3825" s="6"/>
    </row>
    <row r="3826" spans="14:16" x14ac:dyDescent="0.25">
      <c r="N3826" s="8"/>
      <c r="O3826" s="6"/>
      <c r="P3826" s="6"/>
    </row>
    <row r="3827" spans="14:16" x14ac:dyDescent="0.25">
      <c r="N3827" s="8"/>
      <c r="O3827" s="6"/>
      <c r="P3827" s="6"/>
    </row>
    <row r="3828" spans="14:16" x14ac:dyDescent="0.25">
      <c r="N3828" s="8"/>
      <c r="O3828" s="6"/>
      <c r="P3828" s="6"/>
    </row>
    <row r="3829" spans="14:16" x14ac:dyDescent="0.25">
      <c r="N3829" s="8"/>
      <c r="O3829" s="6"/>
      <c r="P3829" s="6"/>
    </row>
    <row r="3830" spans="14:16" x14ac:dyDescent="0.25">
      <c r="N3830" s="8"/>
      <c r="O3830" s="6"/>
      <c r="P3830" s="6"/>
    </row>
    <row r="3831" spans="14:16" x14ac:dyDescent="0.25">
      <c r="N3831" s="8"/>
      <c r="O3831" s="6"/>
      <c r="P3831" s="6"/>
    </row>
    <row r="3832" spans="14:16" x14ac:dyDescent="0.25">
      <c r="N3832" s="8"/>
      <c r="O3832" s="6"/>
      <c r="P3832" s="6"/>
    </row>
    <row r="3833" spans="14:16" x14ac:dyDescent="0.25">
      <c r="N3833" s="8"/>
      <c r="O3833" s="6"/>
      <c r="P3833" s="6"/>
    </row>
    <row r="3834" spans="14:16" x14ac:dyDescent="0.25">
      <c r="N3834" s="8"/>
      <c r="O3834" s="6"/>
      <c r="P3834" s="6"/>
    </row>
    <row r="3835" spans="14:16" x14ac:dyDescent="0.25">
      <c r="N3835" s="8"/>
      <c r="O3835" s="6"/>
      <c r="P3835" s="6"/>
    </row>
    <row r="3836" spans="14:16" x14ac:dyDescent="0.25">
      <c r="N3836" s="8"/>
      <c r="O3836" s="6"/>
      <c r="P3836" s="6"/>
    </row>
    <row r="3837" spans="14:16" x14ac:dyDescent="0.25">
      <c r="N3837" s="8"/>
      <c r="O3837" s="6"/>
      <c r="P3837" s="6"/>
    </row>
    <row r="3838" spans="14:16" x14ac:dyDescent="0.25">
      <c r="N3838" s="8"/>
      <c r="O3838" s="6"/>
      <c r="P3838" s="6"/>
    </row>
    <row r="3839" spans="14:16" x14ac:dyDescent="0.25">
      <c r="N3839" s="8"/>
      <c r="O3839" s="6"/>
      <c r="P3839" s="6"/>
    </row>
    <row r="3840" spans="14:16" x14ac:dyDescent="0.25">
      <c r="N3840" s="8"/>
      <c r="O3840" s="6"/>
      <c r="P3840" s="6"/>
    </row>
    <row r="3841" spans="14:16" x14ac:dyDescent="0.25">
      <c r="N3841" s="8"/>
      <c r="O3841" s="6"/>
      <c r="P3841" s="6"/>
    </row>
    <row r="3842" spans="14:16" x14ac:dyDescent="0.25">
      <c r="N3842" s="8"/>
      <c r="O3842" s="6"/>
      <c r="P3842" s="6"/>
    </row>
    <row r="3843" spans="14:16" x14ac:dyDescent="0.25">
      <c r="N3843" s="8"/>
      <c r="O3843" s="6"/>
      <c r="P3843" s="6"/>
    </row>
    <row r="3844" spans="14:16" x14ac:dyDescent="0.25">
      <c r="N3844" s="8"/>
      <c r="O3844" s="6"/>
      <c r="P3844" s="6"/>
    </row>
    <row r="3845" spans="14:16" x14ac:dyDescent="0.25">
      <c r="N3845" s="8"/>
      <c r="O3845" s="6"/>
      <c r="P3845" s="6"/>
    </row>
    <row r="3846" spans="14:16" x14ac:dyDescent="0.25">
      <c r="N3846" s="8"/>
      <c r="O3846" s="6"/>
      <c r="P3846" s="6"/>
    </row>
    <row r="3847" spans="14:16" x14ac:dyDescent="0.25">
      <c r="N3847" s="8"/>
      <c r="O3847" s="6"/>
      <c r="P3847" s="6"/>
    </row>
    <row r="3848" spans="14:16" x14ac:dyDescent="0.25">
      <c r="N3848" s="8"/>
      <c r="O3848" s="6"/>
      <c r="P3848" s="6"/>
    </row>
    <row r="3849" spans="14:16" x14ac:dyDescent="0.25">
      <c r="N3849" s="8"/>
      <c r="O3849" s="6"/>
      <c r="P3849" s="6"/>
    </row>
    <row r="3850" spans="14:16" x14ac:dyDescent="0.25">
      <c r="N3850" s="8"/>
      <c r="O3850" s="6"/>
      <c r="P3850" s="6"/>
    </row>
    <row r="3851" spans="14:16" x14ac:dyDescent="0.25">
      <c r="N3851" s="8"/>
      <c r="O3851" s="6"/>
      <c r="P3851" s="6"/>
    </row>
    <row r="3852" spans="14:16" x14ac:dyDescent="0.25">
      <c r="N3852" s="8"/>
      <c r="O3852" s="6"/>
      <c r="P3852" s="6"/>
    </row>
    <row r="3853" spans="14:16" x14ac:dyDescent="0.25">
      <c r="N3853" s="8"/>
      <c r="O3853" s="6"/>
      <c r="P3853" s="6"/>
    </row>
    <row r="3854" spans="14:16" x14ac:dyDescent="0.25">
      <c r="N3854" s="8"/>
      <c r="O3854" s="6"/>
      <c r="P3854" s="6"/>
    </row>
    <row r="3855" spans="14:16" x14ac:dyDescent="0.25">
      <c r="N3855" s="8"/>
      <c r="O3855" s="6"/>
      <c r="P3855" s="6"/>
    </row>
    <row r="3856" spans="14:16" x14ac:dyDescent="0.25">
      <c r="N3856" s="8"/>
      <c r="O3856" s="6"/>
      <c r="P3856" s="6"/>
    </row>
    <row r="3857" spans="14:16" x14ac:dyDescent="0.25">
      <c r="N3857" s="8"/>
      <c r="O3857" s="6"/>
      <c r="P3857" s="6"/>
    </row>
    <row r="3858" spans="14:16" x14ac:dyDescent="0.25">
      <c r="N3858" s="8"/>
      <c r="O3858" s="6"/>
      <c r="P3858" s="6"/>
    </row>
    <row r="3859" spans="14:16" x14ac:dyDescent="0.25">
      <c r="N3859" s="8"/>
      <c r="O3859" s="6"/>
      <c r="P3859" s="6"/>
    </row>
    <row r="3860" spans="14:16" x14ac:dyDescent="0.25">
      <c r="N3860" s="8"/>
      <c r="O3860" s="6"/>
      <c r="P3860" s="6"/>
    </row>
    <row r="3861" spans="14:16" x14ac:dyDescent="0.25">
      <c r="N3861" s="8"/>
      <c r="O3861" s="6"/>
      <c r="P3861" s="6"/>
    </row>
    <row r="3862" spans="14:16" x14ac:dyDescent="0.25">
      <c r="N3862" s="8"/>
      <c r="O3862" s="6"/>
      <c r="P3862" s="6"/>
    </row>
    <row r="3863" spans="14:16" x14ac:dyDescent="0.25">
      <c r="N3863" s="8"/>
      <c r="O3863" s="6"/>
      <c r="P3863" s="6"/>
    </row>
    <row r="3864" spans="14:16" x14ac:dyDescent="0.25">
      <c r="N3864" s="8"/>
      <c r="O3864" s="6"/>
      <c r="P3864" s="6"/>
    </row>
    <row r="3865" spans="14:16" x14ac:dyDescent="0.25">
      <c r="N3865" s="8"/>
      <c r="O3865" s="6"/>
      <c r="P3865" s="6"/>
    </row>
    <row r="3866" spans="14:16" x14ac:dyDescent="0.25">
      <c r="N3866" s="8"/>
      <c r="O3866" s="6"/>
      <c r="P3866" s="6"/>
    </row>
    <row r="3867" spans="14:16" x14ac:dyDescent="0.25">
      <c r="N3867" s="8"/>
      <c r="O3867" s="6"/>
      <c r="P3867" s="6"/>
    </row>
    <row r="3868" spans="14:16" x14ac:dyDescent="0.25">
      <c r="N3868" s="8"/>
      <c r="O3868" s="6"/>
      <c r="P3868" s="6"/>
    </row>
    <row r="3869" spans="14:16" x14ac:dyDescent="0.25">
      <c r="N3869" s="8"/>
      <c r="O3869" s="6"/>
      <c r="P3869" s="6"/>
    </row>
    <row r="3870" spans="14:16" x14ac:dyDescent="0.25">
      <c r="N3870" s="8"/>
      <c r="O3870" s="6"/>
      <c r="P3870" s="6"/>
    </row>
    <row r="3871" spans="14:16" x14ac:dyDescent="0.25">
      <c r="N3871" s="8"/>
      <c r="O3871" s="6"/>
      <c r="P3871" s="6"/>
    </row>
    <row r="3872" spans="14:16" x14ac:dyDescent="0.25">
      <c r="N3872" s="8"/>
      <c r="O3872" s="6"/>
      <c r="P3872" s="6"/>
    </row>
    <row r="3873" spans="14:16" x14ac:dyDescent="0.25">
      <c r="N3873" s="8"/>
      <c r="O3873" s="6"/>
      <c r="P3873" s="6"/>
    </row>
    <row r="3874" spans="14:16" x14ac:dyDescent="0.25">
      <c r="N3874" s="8"/>
      <c r="O3874" s="6"/>
      <c r="P3874" s="6"/>
    </row>
    <row r="3875" spans="14:16" x14ac:dyDescent="0.25">
      <c r="N3875" s="8"/>
      <c r="O3875" s="6"/>
      <c r="P3875" s="6"/>
    </row>
    <row r="3876" spans="14:16" x14ac:dyDescent="0.25">
      <c r="N3876" s="8"/>
      <c r="O3876" s="6"/>
      <c r="P3876" s="6"/>
    </row>
    <row r="3877" spans="14:16" x14ac:dyDescent="0.25">
      <c r="N3877" s="8"/>
      <c r="O3877" s="6"/>
      <c r="P3877" s="6"/>
    </row>
    <row r="3878" spans="14:16" x14ac:dyDescent="0.25">
      <c r="N3878" s="8"/>
      <c r="O3878" s="6"/>
      <c r="P3878" s="6"/>
    </row>
    <row r="3879" spans="14:16" x14ac:dyDescent="0.25">
      <c r="N3879" s="8"/>
      <c r="O3879" s="6"/>
      <c r="P3879" s="6"/>
    </row>
    <row r="3880" spans="14:16" x14ac:dyDescent="0.25">
      <c r="N3880" s="8"/>
      <c r="O3880" s="6"/>
      <c r="P3880" s="6"/>
    </row>
    <row r="3881" spans="14:16" x14ac:dyDescent="0.25">
      <c r="N3881" s="8"/>
      <c r="O3881" s="6"/>
      <c r="P3881" s="6"/>
    </row>
    <row r="3882" spans="14:16" x14ac:dyDescent="0.25">
      <c r="N3882" s="8"/>
      <c r="O3882" s="6"/>
      <c r="P3882" s="6"/>
    </row>
    <row r="3883" spans="14:16" x14ac:dyDescent="0.25">
      <c r="N3883" s="8"/>
      <c r="O3883" s="6"/>
      <c r="P3883" s="6"/>
    </row>
    <row r="3884" spans="14:16" x14ac:dyDescent="0.25">
      <c r="N3884" s="8"/>
      <c r="O3884" s="6"/>
      <c r="P3884" s="6"/>
    </row>
    <row r="3885" spans="14:16" x14ac:dyDescent="0.25">
      <c r="N3885" s="8"/>
      <c r="O3885" s="6"/>
      <c r="P3885" s="6"/>
    </row>
    <row r="3886" spans="14:16" x14ac:dyDescent="0.25">
      <c r="N3886" s="8"/>
      <c r="O3886" s="6"/>
      <c r="P3886" s="6"/>
    </row>
    <row r="3887" spans="14:16" x14ac:dyDescent="0.25">
      <c r="N3887" s="8"/>
      <c r="O3887" s="6"/>
      <c r="P3887" s="6"/>
    </row>
    <row r="3888" spans="14:16" x14ac:dyDescent="0.25">
      <c r="N3888" s="8"/>
      <c r="O3888" s="6"/>
      <c r="P3888" s="6"/>
    </row>
    <row r="3889" spans="14:16" x14ac:dyDescent="0.25">
      <c r="N3889" s="8"/>
      <c r="O3889" s="6"/>
      <c r="P3889" s="6"/>
    </row>
    <row r="3890" spans="14:16" x14ac:dyDescent="0.25">
      <c r="N3890" s="8"/>
      <c r="O3890" s="6"/>
      <c r="P3890" s="6"/>
    </row>
    <row r="3891" spans="14:16" x14ac:dyDescent="0.25">
      <c r="N3891" s="8"/>
      <c r="O3891" s="6"/>
      <c r="P3891" s="6"/>
    </row>
    <row r="3892" spans="14:16" x14ac:dyDescent="0.25">
      <c r="N3892" s="8"/>
      <c r="O3892" s="6"/>
      <c r="P3892" s="6"/>
    </row>
    <row r="3893" spans="14:16" x14ac:dyDescent="0.25">
      <c r="N3893" s="8"/>
      <c r="O3893" s="6"/>
      <c r="P3893" s="6"/>
    </row>
    <row r="3894" spans="14:16" x14ac:dyDescent="0.25">
      <c r="N3894" s="8"/>
      <c r="O3894" s="6"/>
      <c r="P3894" s="6"/>
    </row>
    <row r="3895" spans="14:16" x14ac:dyDescent="0.25">
      <c r="N3895" s="8"/>
      <c r="O3895" s="6"/>
      <c r="P3895" s="6"/>
    </row>
    <row r="3896" spans="14:16" x14ac:dyDescent="0.25">
      <c r="N3896" s="8"/>
      <c r="O3896" s="6"/>
      <c r="P3896" s="6"/>
    </row>
    <row r="3897" spans="14:16" x14ac:dyDescent="0.25">
      <c r="N3897" s="8"/>
      <c r="O3897" s="6"/>
      <c r="P3897" s="6"/>
    </row>
    <row r="3898" spans="14:16" x14ac:dyDescent="0.25">
      <c r="N3898" s="8"/>
      <c r="O3898" s="6"/>
      <c r="P3898" s="6"/>
    </row>
    <row r="3899" spans="14:16" x14ac:dyDescent="0.25">
      <c r="N3899" s="8"/>
      <c r="O3899" s="6"/>
      <c r="P3899" s="6"/>
    </row>
    <row r="3900" spans="14:16" x14ac:dyDescent="0.25">
      <c r="N3900" s="8"/>
      <c r="O3900" s="6"/>
      <c r="P3900" s="6"/>
    </row>
    <row r="3901" spans="14:16" x14ac:dyDescent="0.25">
      <c r="N3901" s="8"/>
      <c r="O3901" s="6"/>
      <c r="P3901" s="6"/>
    </row>
    <row r="3902" spans="14:16" x14ac:dyDescent="0.25">
      <c r="N3902" s="8"/>
      <c r="O3902" s="6"/>
      <c r="P3902" s="6"/>
    </row>
    <row r="3903" spans="14:16" x14ac:dyDescent="0.25">
      <c r="N3903" s="8"/>
      <c r="O3903" s="6"/>
      <c r="P3903" s="6"/>
    </row>
    <row r="3904" spans="14:16" x14ac:dyDescent="0.25">
      <c r="N3904" s="8"/>
      <c r="O3904" s="6"/>
      <c r="P3904" s="6"/>
    </row>
    <row r="3905" spans="14:16" x14ac:dyDescent="0.25">
      <c r="N3905" s="8"/>
      <c r="O3905" s="6"/>
      <c r="P3905" s="6"/>
    </row>
    <row r="3906" spans="14:16" x14ac:dyDescent="0.25">
      <c r="N3906" s="8"/>
      <c r="O3906" s="6"/>
      <c r="P3906" s="6"/>
    </row>
    <row r="3907" spans="14:16" x14ac:dyDescent="0.25">
      <c r="N3907" s="8"/>
      <c r="O3907" s="6"/>
      <c r="P3907" s="6"/>
    </row>
    <row r="3908" spans="14:16" x14ac:dyDescent="0.25">
      <c r="N3908" s="8"/>
      <c r="O3908" s="6"/>
      <c r="P3908" s="6"/>
    </row>
    <row r="3909" spans="14:16" x14ac:dyDescent="0.25">
      <c r="N3909" s="8"/>
      <c r="O3909" s="6"/>
      <c r="P3909" s="6"/>
    </row>
    <row r="3910" spans="14:16" x14ac:dyDescent="0.25">
      <c r="N3910" s="8"/>
      <c r="O3910" s="6"/>
      <c r="P3910" s="6"/>
    </row>
    <row r="3911" spans="14:16" x14ac:dyDescent="0.25">
      <c r="N3911" s="8"/>
      <c r="O3911" s="6"/>
      <c r="P3911" s="6"/>
    </row>
    <row r="3912" spans="14:16" x14ac:dyDescent="0.25">
      <c r="N3912" s="8"/>
      <c r="O3912" s="6"/>
      <c r="P3912" s="6"/>
    </row>
    <row r="3913" spans="14:16" x14ac:dyDescent="0.25">
      <c r="N3913" s="8"/>
      <c r="O3913" s="6"/>
      <c r="P3913" s="6"/>
    </row>
    <row r="3914" spans="14:16" x14ac:dyDescent="0.25">
      <c r="N3914" s="8"/>
      <c r="O3914" s="6"/>
      <c r="P3914" s="6"/>
    </row>
    <row r="3915" spans="14:16" x14ac:dyDescent="0.25">
      <c r="N3915" s="8"/>
      <c r="O3915" s="6"/>
      <c r="P3915" s="6"/>
    </row>
    <row r="3916" spans="14:16" x14ac:dyDescent="0.25">
      <c r="N3916" s="8"/>
      <c r="O3916" s="6"/>
      <c r="P3916" s="6"/>
    </row>
    <row r="3917" spans="14:16" x14ac:dyDescent="0.25">
      <c r="N3917" s="8"/>
      <c r="O3917" s="6"/>
      <c r="P3917" s="6"/>
    </row>
    <row r="3918" spans="14:16" x14ac:dyDescent="0.25">
      <c r="N3918" s="8"/>
      <c r="O3918" s="6"/>
      <c r="P3918" s="6"/>
    </row>
    <row r="3919" spans="14:16" x14ac:dyDescent="0.25">
      <c r="N3919" s="8"/>
      <c r="O3919" s="6"/>
      <c r="P3919" s="6"/>
    </row>
    <row r="3920" spans="14:16" x14ac:dyDescent="0.25">
      <c r="N3920" s="8"/>
      <c r="O3920" s="6"/>
      <c r="P3920" s="6"/>
    </row>
    <row r="3921" spans="14:16" x14ac:dyDescent="0.25">
      <c r="N3921" s="8"/>
      <c r="O3921" s="6"/>
      <c r="P3921" s="6"/>
    </row>
    <row r="3922" spans="14:16" x14ac:dyDescent="0.25">
      <c r="N3922" s="8"/>
      <c r="O3922" s="6"/>
      <c r="P3922" s="6"/>
    </row>
    <row r="3923" spans="14:16" x14ac:dyDescent="0.25">
      <c r="N3923" s="8"/>
      <c r="O3923" s="6"/>
      <c r="P3923" s="6"/>
    </row>
    <row r="3924" spans="14:16" x14ac:dyDescent="0.25">
      <c r="N3924" s="8"/>
      <c r="O3924" s="6"/>
      <c r="P3924" s="6"/>
    </row>
    <row r="3925" spans="14:16" x14ac:dyDescent="0.25">
      <c r="N3925" s="8"/>
      <c r="O3925" s="6"/>
      <c r="P3925" s="6"/>
    </row>
    <row r="3926" spans="14:16" x14ac:dyDescent="0.25">
      <c r="N3926" s="8"/>
      <c r="O3926" s="6"/>
      <c r="P3926" s="6"/>
    </row>
    <row r="3927" spans="14:16" x14ac:dyDescent="0.25">
      <c r="N3927" s="8"/>
      <c r="O3927" s="6"/>
      <c r="P3927" s="6"/>
    </row>
    <row r="3928" spans="14:16" x14ac:dyDescent="0.25">
      <c r="N3928" s="8"/>
      <c r="O3928" s="6"/>
      <c r="P3928" s="6"/>
    </row>
    <row r="3929" spans="14:16" x14ac:dyDescent="0.25">
      <c r="N3929" s="8"/>
      <c r="O3929" s="6"/>
      <c r="P3929" s="6"/>
    </row>
    <row r="3930" spans="14:16" x14ac:dyDescent="0.25">
      <c r="N3930" s="8"/>
      <c r="O3930" s="6"/>
      <c r="P3930" s="6"/>
    </row>
    <row r="3931" spans="14:16" x14ac:dyDescent="0.25">
      <c r="N3931" s="8"/>
      <c r="O3931" s="6"/>
      <c r="P3931" s="6"/>
    </row>
    <row r="3932" spans="14:16" x14ac:dyDescent="0.25">
      <c r="N3932" s="8"/>
      <c r="O3932" s="6"/>
      <c r="P3932" s="6"/>
    </row>
    <row r="3933" spans="14:16" x14ac:dyDescent="0.25">
      <c r="N3933" s="8"/>
      <c r="O3933" s="6"/>
      <c r="P3933" s="6"/>
    </row>
    <row r="3934" spans="14:16" x14ac:dyDescent="0.25">
      <c r="N3934" s="8"/>
      <c r="O3934" s="6"/>
      <c r="P3934" s="6"/>
    </row>
    <row r="3935" spans="14:16" x14ac:dyDescent="0.25">
      <c r="N3935" s="8"/>
      <c r="O3935" s="6"/>
      <c r="P3935" s="6"/>
    </row>
    <row r="3936" spans="14:16" x14ac:dyDescent="0.25">
      <c r="N3936" s="8"/>
      <c r="O3936" s="6"/>
      <c r="P3936" s="6"/>
    </row>
    <row r="3937" spans="14:16" x14ac:dyDescent="0.25">
      <c r="N3937" s="8"/>
      <c r="O3937" s="6"/>
      <c r="P3937" s="6"/>
    </row>
    <row r="3938" spans="14:16" x14ac:dyDescent="0.25">
      <c r="N3938" s="8"/>
      <c r="O3938" s="6"/>
      <c r="P3938" s="6"/>
    </row>
    <row r="3939" spans="14:16" x14ac:dyDescent="0.25">
      <c r="N3939" s="8"/>
      <c r="O3939" s="6"/>
      <c r="P3939" s="6"/>
    </row>
    <row r="3940" spans="14:16" x14ac:dyDescent="0.25">
      <c r="N3940" s="8"/>
      <c r="O3940" s="6"/>
      <c r="P3940" s="6"/>
    </row>
    <row r="3941" spans="14:16" x14ac:dyDescent="0.25">
      <c r="N3941" s="8"/>
      <c r="O3941" s="6"/>
      <c r="P3941" s="6"/>
    </row>
    <row r="3942" spans="14:16" x14ac:dyDescent="0.25">
      <c r="N3942" s="8"/>
      <c r="O3942" s="6"/>
      <c r="P3942" s="6"/>
    </row>
    <row r="3943" spans="14:16" x14ac:dyDescent="0.25">
      <c r="N3943" s="8"/>
      <c r="O3943" s="6"/>
      <c r="P3943" s="6"/>
    </row>
    <row r="3944" spans="14:16" x14ac:dyDescent="0.25">
      <c r="N3944" s="8"/>
      <c r="O3944" s="6"/>
      <c r="P3944" s="6"/>
    </row>
    <row r="3945" spans="14:16" x14ac:dyDescent="0.25">
      <c r="N3945" s="8"/>
      <c r="O3945" s="6"/>
      <c r="P3945" s="6"/>
    </row>
    <row r="3946" spans="14:16" x14ac:dyDescent="0.25">
      <c r="N3946" s="8"/>
      <c r="O3946" s="6"/>
      <c r="P3946" s="6"/>
    </row>
    <row r="3947" spans="14:16" x14ac:dyDescent="0.25">
      <c r="N3947" s="8"/>
      <c r="O3947" s="6"/>
      <c r="P3947" s="6"/>
    </row>
    <row r="3948" spans="14:16" x14ac:dyDescent="0.25">
      <c r="N3948" s="8"/>
      <c r="O3948" s="6"/>
      <c r="P3948" s="6"/>
    </row>
    <row r="3949" spans="14:16" x14ac:dyDescent="0.25">
      <c r="N3949" s="8"/>
      <c r="O3949" s="6"/>
      <c r="P3949" s="6"/>
    </row>
    <row r="3950" spans="14:16" x14ac:dyDescent="0.25">
      <c r="N3950" s="8"/>
      <c r="O3950" s="6"/>
      <c r="P3950" s="6"/>
    </row>
    <row r="3951" spans="14:16" x14ac:dyDescent="0.25">
      <c r="N3951" s="8"/>
      <c r="O3951" s="6"/>
      <c r="P3951" s="6"/>
    </row>
    <row r="3952" spans="14:16" x14ac:dyDescent="0.25">
      <c r="N3952" s="8"/>
      <c r="O3952" s="6"/>
      <c r="P3952" s="6"/>
    </row>
    <row r="3953" spans="14:16" x14ac:dyDescent="0.25">
      <c r="N3953" s="8"/>
      <c r="O3953" s="6"/>
      <c r="P3953" s="6"/>
    </row>
    <row r="3954" spans="14:16" x14ac:dyDescent="0.25">
      <c r="N3954" s="8"/>
      <c r="O3954" s="6"/>
      <c r="P3954" s="6"/>
    </row>
    <row r="3955" spans="14:16" x14ac:dyDescent="0.25">
      <c r="N3955" s="8"/>
      <c r="O3955" s="6"/>
      <c r="P3955" s="6"/>
    </row>
    <row r="3956" spans="14:16" x14ac:dyDescent="0.25">
      <c r="N3956" s="8"/>
      <c r="O3956" s="6"/>
      <c r="P3956" s="6"/>
    </row>
    <row r="3957" spans="14:16" x14ac:dyDescent="0.25">
      <c r="N3957" s="8"/>
      <c r="O3957" s="6"/>
      <c r="P3957" s="6"/>
    </row>
    <row r="3958" spans="14:16" x14ac:dyDescent="0.25">
      <c r="N3958" s="8"/>
      <c r="O3958" s="6"/>
      <c r="P3958" s="6"/>
    </row>
    <row r="3959" spans="14:16" x14ac:dyDescent="0.25">
      <c r="N3959" s="8"/>
      <c r="O3959" s="6"/>
      <c r="P3959" s="6"/>
    </row>
    <row r="3960" spans="14:16" x14ac:dyDescent="0.25">
      <c r="N3960" s="8"/>
      <c r="O3960" s="6"/>
      <c r="P3960" s="6"/>
    </row>
    <row r="3961" spans="14:16" x14ac:dyDescent="0.25">
      <c r="N3961" s="8"/>
      <c r="O3961" s="6"/>
      <c r="P3961" s="6"/>
    </row>
    <row r="3962" spans="14:16" x14ac:dyDescent="0.25">
      <c r="N3962" s="8"/>
      <c r="O3962" s="6"/>
      <c r="P3962" s="6"/>
    </row>
    <row r="3963" spans="14:16" x14ac:dyDescent="0.25">
      <c r="N3963" s="8"/>
      <c r="O3963" s="6"/>
      <c r="P3963" s="6"/>
    </row>
    <row r="3964" spans="14:16" x14ac:dyDescent="0.25">
      <c r="N3964" s="8"/>
      <c r="O3964" s="6"/>
      <c r="P3964" s="6"/>
    </row>
    <row r="3965" spans="14:16" x14ac:dyDescent="0.25">
      <c r="N3965" s="8"/>
      <c r="O3965" s="6"/>
      <c r="P3965" s="6"/>
    </row>
    <row r="3966" spans="14:16" x14ac:dyDescent="0.25">
      <c r="N3966" s="8"/>
      <c r="O3966" s="6"/>
      <c r="P3966" s="6"/>
    </row>
    <row r="3967" spans="14:16" x14ac:dyDescent="0.25">
      <c r="N3967" s="8"/>
      <c r="O3967" s="6"/>
      <c r="P3967" s="6"/>
    </row>
    <row r="3968" spans="14:16" x14ac:dyDescent="0.25">
      <c r="N3968" s="8"/>
      <c r="O3968" s="6"/>
      <c r="P3968" s="6"/>
    </row>
    <row r="3969" spans="14:16" x14ac:dyDescent="0.25">
      <c r="N3969" s="8"/>
      <c r="O3969" s="6"/>
      <c r="P3969" s="6"/>
    </row>
    <row r="3970" spans="14:16" x14ac:dyDescent="0.25">
      <c r="N3970" s="8"/>
      <c r="O3970" s="6"/>
      <c r="P3970" s="6"/>
    </row>
    <row r="3971" spans="14:16" x14ac:dyDescent="0.25">
      <c r="N3971" s="8"/>
      <c r="O3971" s="6"/>
      <c r="P3971" s="6"/>
    </row>
    <row r="3972" spans="14:16" x14ac:dyDescent="0.25">
      <c r="N3972" s="8"/>
      <c r="O3972" s="6"/>
      <c r="P3972" s="6"/>
    </row>
    <row r="3973" spans="14:16" x14ac:dyDescent="0.25">
      <c r="N3973" s="8"/>
      <c r="O3973" s="6"/>
      <c r="P3973" s="6"/>
    </row>
    <row r="3974" spans="14:16" x14ac:dyDescent="0.25">
      <c r="N3974" s="8"/>
      <c r="O3974" s="6"/>
      <c r="P3974" s="6"/>
    </row>
    <row r="3975" spans="14:16" x14ac:dyDescent="0.25">
      <c r="N3975" s="8"/>
      <c r="O3975" s="6"/>
      <c r="P3975" s="6"/>
    </row>
    <row r="3976" spans="14:16" x14ac:dyDescent="0.25">
      <c r="N3976" s="8"/>
      <c r="O3976" s="6"/>
      <c r="P3976" s="6"/>
    </row>
    <row r="3977" spans="14:16" x14ac:dyDescent="0.25">
      <c r="N3977" s="8"/>
      <c r="O3977" s="6"/>
      <c r="P3977" s="6"/>
    </row>
    <row r="3978" spans="14:16" x14ac:dyDescent="0.25">
      <c r="N3978" s="8"/>
      <c r="O3978" s="6"/>
      <c r="P3978" s="6"/>
    </row>
    <row r="3979" spans="14:16" x14ac:dyDescent="0.25">
      <c r="N3979" s="8"/>
      <c r="O3979" s="6"/>
      <c r="P3979" s="6"/>
    </row>
    <row r="3980" spans="14:16" x14ac:dyDescent="0.25">
      <c r="N3980" s="8"/>
      <c r="O3980" s="6"/>
      <c r="P3980" s="6"/>
    </row>
    <row r="3981" spans="14:16" x14ac:dyDescent="0.25">
      <c r="N3981" s="8"/>
      <c r="O3981" s="6"/>
      <c r="P3981" s="6"/>
    </row>
    <row r="3982" spans="14:16" x14ac:dyDescent="0.25">
      <c r="N3982" s="8"/>
      <c r="O3982" s="6"/>
      <c r="P3982" s="6"/>
    </row>
    <row r="3983" spans="14:16" x14ac:dyDescent="0.25">
      <c r="N3983" s="8"/>
      <c r="O3983" s="6"/>
      <c r="P3983" s="6"/>
    </row>
    <row r="3984" spans="14:16" x14ac:dyDescent="0.25">
      <c r="N3984" s="8"/>
      <c r="O3984" s="6"/>
      <c r="P3984" s="6"/>
    </row>
    <row r="3985" spans="14:16" x14ac:dyDescent="0.25">
      <c r="N3985" s="8"/>
      <c r="O3985" s="6"/>
      <c r="P3985" s="6"/>
    </row>
    <row r="3986" spans="14:16" x14ac:dyDescent="0.25">
      <c r="N3986" s="8"/>
      <c r="O3986" s="6"/>
      <c r="P3986" s="6"/>
    </row>
    <row r="3987" spans="14:16" x14ac:dyDescent="0.25">
      <c r="N3987" s="8"/>
      <c r="O3987" s="6"/>
      <c r="P3987" s="6"/>
    </row>
    <row r="3988" spans="14:16" x14ac:dyDescent="0.25">
      <c r="N3988" s="8"/>
      <c r="O3988" s="6"/>
      <c r="P3988" s="6"/>
    </row>
    <row r="3989" spans="14:16" x14ac:dyDescent="0.25">
      <c r="N3989" s="8"/>
      <c r="O3989" s="6"/>
      <c r="P3989" s="6"/>
    </row>
    <row r="3990" spans="14:16" x14ac:dyDescent="0.25">
      <c r="N3990" s="8"/>
      <c r="O3990" s="6"/>
      <c r="P3990" s="6"/>
    </row>
    <row r="3991" spans="14:16" x14ac:dyDescent="0.25">
      <c r="N3991" s="8"/>
      <c r="O3991" s="6"/>
      <c r="P3991" s="6"/>
    </row>
    <row r="3992" spans="14:16" x14ac:dyDescent="0.25">
      <c r="N3992" s="8"/>
      <c r="O3992" s="6"/>
      <c r="P3992" s="6"/>
    </row>
    <row r="3993" spans="14:16" x14ac:dyDescent="0.25">
      <c r="N3993" s="8"/>
      <c r="O3993" s="6"/>
      <c r="P3993" s="6"/>
    </row>
    <row r="3994" spans="14:16" x14ac:dyDescent="0.25">
      <c r="N3994" s="8"/>
      <c r="O3994" s="6"/>
      <c r="P3994" s="6"/>
    </row>
    <row r="3995" spans="14:16" x14ac:dyDescent="0.25">
      <c r="N3995" s="8"/>
      <c r="O3995" s="6"/>
      <c r="P3995" s="6"/>
    </row>
    <row r="3996" spans="14:16" x14ac:dyDescent="0.25">
      <c r="N3996" s="8"/>
      <c r="O3996" s="6"/>
      <c r="P3996" s="6"/>
    </row>
    <row r="3997" spans="14:16" x14ac:dyDescent="0.25">
      <c r="N3997" s="8"/>
      <c r="O3997" s="6"/>
      <c r="P3997" s="6"/>
    </row>
    <row r="3998" spans="14:16" x14ac:dyDescent="0.25">
      <c r="N3998" s="8"/>
      <c r="O3998" s="6"/>
      <c r="P3998" s="6"/>
    </row>
    <row r="3999" spans="14:16" x14ac:dyDescent="0.25">
      <c r="N3999" s="8"/>
      <c r="O3999" s="6"/>
      <c r="P3999" s="6"/>
    </row>
    <row r="4000" spans="14:16" x14ac:dyDescent="0.25">
      <c r="N4000" s="8"/>
      <c r="O4000" s="6"/>
      <c r="P4000" s="6"/>
    </row>
    <row r="4001" spans="14:16" x14ac:dyDescent="0.25">
      <c r="N4001" s="8"/>
      <c r="O4001" s="6"/>
      <c r="P4001" s="6"/>
    </row>
    <row r="4002" spans="14:16" x14ac:dyDescent="0.25">
      <c r="N4002" s="8"/>
      <c r="O4002" s="6"/>
      <c r="P4002" s="6"/>
    </row>
    <row r="4003" spans="14:16" x14ac:dyDescent="0.25">
      <c r="N4003" s="8"/>
      <c r="O4003" s="6"/>
      <c r="P4003" s="6"/>
    </row>
    <row r="4004" spans="14:16" x14ac:dyDescent="0.25">
      <c r="N4004" s="8"/>
      <c r="O4004" s="6"/>
      <c r="P4004" s="6"/>
    </row>
    <row r="4005" spans="14:16" x14ac:dyDescent="0.25">
      <c r="N4005" s="8"/>
      <c r="O4005" s="6"/>
      <c r="P4005" s="6"/>
    </row>
    <row r="4006" spans="14:16" x14ac:dyDescent="0.25">
      <c r="N4006" s="8"/>
      <c r="O4006" s="6"/>
      <c r="P4006" s="6"/>
    </row>
    <row r="4007" spans="14:16" x14ac:dyDescent="0.25">
      <c r="N4007" s="8"/>
      <c r="O4007" s="6"/>
      <c r="P4007" s="6"/>
    </row>
    <row r="4008" spans="14:16" x14ac:dyDescent="0.25">
      <c r="N4008" s="8"/>
      <c r="O4008" s="6"/>
      <c r="P4008" s="6"/>
    </row>
    <row r="4009" spans="14:16" x14ac:dyDescent="0.25">
      <c r="N4009" s="8"/>
      <c r="O4009" s="6"/>
      <c r="P4009" s="6"/>
    </row>
    <row r="4010" spans="14:16" x14ac:dyDescent="0.25">
      <c r="N4010" s="8"/>
      <c r="O4010" s="6"/>
      <c r="P4010" s="6"/>
    </row>
    <row r="4011" spans="14:16" x14ac:dyDescent="0.25">
      <c r="N4011" s="8"/>
      <c r="O4011" s="6"/>
      <c r="P4011" s="6"/>
    </row>
    <row r="4012" spans="14:16" x14ac:dyDescent="0.25">
      <c r="N4012" s="8"/>
      <c r="O4012" s="6"/>
      <c r="P4012" s="6"/>
    </row>
    <row r="4013" spans="14:16" x14ac:dyDescent="0.25">
      <c r="N4013" s="8"/>
      <c r="O4013" s="6"/>
      <c r="P4013" s="6"/>
    </row>
    <row r="4014" spans="14:16" x14ac:dyDescent="0.25">
      <c r="N4014" s="8"/>
      <c r="O4014" s="6"/>
      <c r="P4014" s="6"/>
    </row>
    <row r="4015" spans="14:16" x14ac:dyDescent="0.25">
      <c r="N4015" s="8"/>
      <c r="O4015" s="6"/>
      <c r="P4015" s="6"/>
    </row>
    <row r="4016" spans="14:16" x14ac:dyDescent="0.25">
      <c r="N4016" s="8"/>
      <c r="O4016" s="6"/>
      <c r="P4016" s="6"/>
    </row>
    <row r="4017" spans="14:16" x14ac:dyDescent="0.25">
      <c r="N4017" s="8"/>
      <c r="O4017" s="6"/>
      <c r="P4017" s="6"/>
    </row>
    <row r="4018" spans="14:16" x14ac:dyDescent="0.25">
      <c r="N4018" s="8"/>
      <c r="O4018" s="6"/>
      <c r="P4018" s="6"/>
    </row>
    <row r="4019" spans="14:16" x14ac:dyDescent="0.25">
      <c r="N4019" s="8"/>
      <c r="O4019" s="6"/>
      <c r="P4019" s="6"/>
    </row>
    <row r="4020" spans="14:16" x14ac:dyDescent="0.25">
      <c r="N4020" s="8"/>
      <c r="O4020" s="6"/>
      <c r="P4020" s="6"/>
    </row>
    <row r="4021" spans="14:16" x14ac:dyDescent="0.25">
      <c r="N4021" s="8"/>
      <c r="O4021" s="6"/>
      <c r="P4021" s="6"/>
    </row>
    <row r="4022" spans="14:16" x14ac:dyDescent="0.25">
      <c r="N4022" s="8"/>
      <c r="O4022" s="6"/>
      <c r="P4022" s="6"/>
    </row>
    <row r="4023" spans="14:16" x14ac:dyDescent="0.25">
      <c r="N4023" s="8"/>
      <c r="O4023" s="6"/>
      <c r="P4023" s="6"/>
    </row>
    <row r="4024" spans="14:16" x14ac:dyDescent="0.25">
      <c r="N4024" s="8"/>
      <c r="O4024" s="6"/>
      <c r="P4024" s="6"/>
    </row>
    <row r="4025" spans="14:16" x14ac:dyDescent="0.25">
      <c r="N4025" s="8"/>
      <c r="O4025" s="6"/>
      <c r="P4025" s="6"/>
    </row>
    <row r="4026" spans="14:16" x14ac:dyDescent="0.25">
      <c r="N4026" s="8"/>
      <c r="O4026" s="6"/>
      <c r="P4026" s="6"/>
    </row>
    <row r="4027" spans="14:16" x14ac:dyDescent="0.25">
      <c r="N4027" s="8"/>
      <c r="O4027" s="6"/>
      <c r="P4027" s="6"/>
    </row>
    <row r="4028" spans="14:16" x14ac:dyDescent="0.25">
      <c r="N4028" s="8"/>
      <c r="O4028" s="6"/>
      <c r="P4028" s="6"/>
    </row>
    <row r="4029" spans="14:16" x14ac:dyDescent="0.25">
      <c r="N4029" s="8"/>
      <c r="O4029" s="6"/>
      <c r="P4029" s="6"/>
    </row>
    <row r="4030" spans="14:16" x14ac:dyDescent="0.25">
      <c r="N4030" s="8"/>
      <c r="O4030" s="6"/>
      <c r="P4030" s="6"/>
    </row>
    <row r="4031" spans="14:16" x14ac:dyDescent="0.25">
      <c r="N4031" s="8"/>
      <c r="O4031" s="6"/>
      <c r="P4031" s="6"/>
    </row>
    <row r="4032" spans="14:16" x14ac:dyDescent="0.25">
      <c r="N4032" s="8"/>
      <c r="O4032" s="6"/>
      <c r="P4032" s="6"/>
    </row>
    <row r="4033" spans="14:16" x14ac:dyDescent="0.25">
      <c r="N4033" s="8"/>
      <c r="O4033" s="6"/>
      <c r="P4033" s="6"/>
    </row>
    <row r="4034" spans="14:16" x14ac:dyDescent="0.25">
      <c r="N4034" s="8"/>
      <c r="O4034" s="6"/>
      <c r="P4034" s="6"/>
    </row>
    <row r="4035" spans="14:16" x14ac:dyDescent="0.25">
      <c r="N4035" s="8"/>
      <c r="O4035" s="6"/>
      <c r="P4035" s="6"/>
    </row>
    <row r="4036" spans="14:16" x14ac:dyDescent="0.25">
      <c r="N4036" s="8"/>
      <c r="O4036" s="6"/>
      <c r="P4036" s="6"/>
    </row>
    <row r="4037" spans="14:16" x14ac:dyDescent="0.25">
      <c r="N4037" s="8"/>
      <c r="O4037" s="6"/>
      <c r="P4037" s="6"/>
    </row>
    <row r="4038" spans="14:16" x14ac:dyDescent="0.25">
      <c r="N4038" s="8"/>
      <c r="O4038" s="6"/>
      <c r="P4038" s="6"/>
    </row>
    <row r="4039" spans="14:16" x14ac:dyDescent="0.25">
      <c r="N4039" s="8"/>
      <c r="O4039" s="6"/>
      <c r="P4039" s="6"/>
    </row>
    <row r="4040" spans="14:16" x14ac:dyDescent="0.25">
      <c r="N4040" s="8"/>
      <c r="O4040" s="6"/>
      <c r="P4040" s="6"/>
    </row>
    <row r="4041" spans="14:16" x14ac:dyDescent="0.25">
      <c r="N4041" s="8"/>
      <c r="O4041" s="6"/>
      <c r="P4041" s="6"/>
    </row>
    <row r="4042" spans="14:16" x14ac:dyDescent="0.25">
      <c r="N4042" s="8"/>
      <c r="O4042" s="6"/>
      <c r="P4042" s="6"/>
    </row>
    <row r="4043" spans="14:16" x14ac:dyDescent="0.25">
      <c r="N4043" s="8"/>
      <c r="O4043" s="6"/>
      <c r="P4043" s="6"/>
    </row>
    <row r="4044" spans="14:16" x14ac:dyDescent="0.25">
      <c r="N4044" s="8"/>
      <c r="O4044" s="6"/>
      <c r="P4044" s="6"/>
    </row>
    <row r="4045" spans="14:16" x14ac:dyDescent="0.25">
      <c r="N4045" s="8"/>
      <c r="O4045" s="6"/>
      <c r="P4045" s="6"/>
    </row>
    <row r="4046" spans="14:16" x14ac:dyDescent="0.25">
      <c r="N4046" s="8"/>
      <c r="O4046" s="6"/>
      <c r="P4046" s="6"/>
    </row>
    <row r="4047" spans="14:16" x14ac:dyDescent="0.25">
      <c r="N4047" s="8"/>
      <c r="O4047" s="6"/>
      <c r="P4047" s="6"/>
    </row>
    <row r="4048" spans="14:16" x14ac:dyDescent="0.25">
      <c r="N4048" s="8"/>
      <c r="O4048" s="6"/>
      <c r="P4048" s="6"/>
    </row>
    <row r="4049" spans="14:16" x14ac:dyDescent="0.25">
      <c r="N4049" s="8"/>
      <c r="O4049" s="6"/>
      <c r="P4049" s="6"/>
    </row>
    <row r="4050" spans="14:16" x14ac:dyDescent="0.25">
      <c r="N4050" s="8"/>
      <c r="O4050" s="6"/>
      <c r="P4050" s="6"/>
    </row>
    <row r="4051" spans="14:16" x14ac:dyDescent="0.25">
      <c r="N4051" s="8"/>
      <c r="O4051" s="6"/>
      <c r="P4051" s="6"/>
    </row>
    <row r="4052" spans="14:16" x14ac:dyDescent="0.25">
      <c r="N4052" s="8"/>
      <c r="O4052" s="6"/>
      <c r="P4052" s="6"/>
    </row>
    <row r="4053" spans="14:16" x14ac:dyDescent="0.25">
      <c r="N4053" s="8"/>
      <c r="O4053" s="6"/>
      <c r="P4053" s="6"/>
    </row>
    <row r="4054" spans="14:16" x14ac:dyDescent="0.25">
      <c r="N4054" s="8"/>
      <c r="O4054" s="6"/>
      <c r="P4054" s="6"/>
    </row>
    <row r="4055" spans="14:16" x14ac:dyDescent="0.25">
      <c r="N4055" s="8"/>
      <c r="O4055" s="6"/>
      <c r="P4055" s="6"/>
    </row>
    <row r="4056" spans="14:16" x14ac:dyDescent="0.25">
      <c r="N4056" s="8"/>
      <c r="O4056" s="6"/>
      <c r="P4056" s="6"/>
    </row>
    <row r="4057" spans="14:16" x14ac:dyDescent="0.25">
      <c r="N4057" s="8"/>
      <c r="O4057" s="6"/>
      <c r="P4057" s="6"/>
    </row>
    <row r="4058" spans="14:16" x14ac:dyDescent="0.25">
      <c r="N4058" s="8"/>
      <c r="O4058" s="6"/>
      <c r="P4058" s="6"/>
    </row>
    <row r="4059" spans="14:16" x14ac:dyDescent="0.25">
      <c r="N4059" s="8"/>
      <c r="O4059" s="6"/>
      <c r="P4059" s="6"/>
    </row>
    <row r="4060" spans="14:16" x14ac:dyDescent="0.25">
      <c r="N4060" s="8"/>
      <c r="O4060" s="6"/>
      <c r="P4060" s="6"/>
    </row>
    <row r="4061" spans="14:16" x14ac:dyDescent="0.25">
      <c r="N4061" s="8"/>
      <c r="O4061" s="6"/>
      <c r="P4061" s="6"/>
    </row>
    <row r="4062" spans="14:16" x14ac:dyDescent="0.25">
      <c r="N4062" s="8"/>
      <c r="O4062" s="6"/>
      <c r="P4062" s="6"/>
    </row>
    <row r="4063" spans="14:16" x14ac:dyDescent="0.25">
      <c r="N4063" s="8"/>
      <c r="O4063" s="6"/>
      <c r="P4063" s="6"/>
    </row>
    <row r="4064" spans="14:16" x14ac:dyDescent="0.25">
      <c r="N4064" s="8"/>
      <c r="O4064" s="6"/>
      <c r="P4064" s="6"/>
    </row>
    <row r="4065" spans="14:16" x14ac:dyDescent="0.25">
      <c r="N4065" s="8"/>
      <c r="O4065" s="6"/>
      <c r="P4065" s="6"/>
    </row>
    <row r="4066" spans="14:16" x14ac:dyDescent="0.25">
      <c r="N4066" s="8"/>
      <c r="O4066" s="6"/>
      <c r="P4066" s="6"/>
    </row>
    <row r="4067" spans="14:16" x14ac:dyDescent="0.25">
      <c r="N4067" s="8"/>
      <c r="O4067" s="6"/>
      <c r="P4067" s="6"/>
    </row>
    <row r="4068" spans="14:16" x14ac:dyDescent="0.25">
      <c r="N4068" s="8"/>
      <c r="O4068" s="6"/>
      <c r="P4068" s="6"/>
    </row>
    <row r="4069" spans="14:16" x14ac:dyDescent="0.25">
      <c r="N4069" s="8"/>
      <c r="O4069" s="6"/>
      <c r="P4069" s="6"/>
    </row>
    <row r="4070" spans="14:16" x14ac:dyDescent="0.25">
      <c r="N4070" s="8"/>
      <c r="O4070" s="6"/>
      <c r="P4070" s="6"/>
    </row>
    <row r="4071" spans="14:16" x14ac:dyDescent="0.25">
      <c r="N4071" s="8"/>
      <c r="O4071" s="6"/>
      <c r="P4071" s="6"/>
    </row>
    <row r="4072" spans="14:16" x14ac:dyDescent="0.25">
      <c r="N4072" s="8"/>
      <c r="O4072" s="6"/>
      <c r="P4072" s="6"/>
    </row>
    <row r="4073" spans="14:16" x14ac:dyDescent="0.25">
      <c r="N4073" s="8"/>
      <c r="O4073" s="6"/>
      <c r="P4073" s="6"/>
    </row>
    <row r="4074" spans="14:16" x14ac:dyDescent="0.25">
      <c r="N4074" s="8"/>
      <c r="O4074" s="6"/>
      <c r="P4074" s="6"/>
    </row>
    <row r="4075" spans="14:16" x14ac:dyDescent="0.25">
      <c r="N4075" s="8"/>
      <c r="O4075" s="6"/>
      <c r="P4075" s="6"/>
    </row>
    <row r="4076" spans="14:16" x14ac:dyDescent="0.25">
      <c r="N4076" s="8"/>
      <c r="O4076" s="6"/>
      <c r="P4076" s="6"/>
    </row>
    <row r="4077" spans="14:16" x14ac:dyDescent="0.25">
      <c r="N4077" s="8"/>
      <c r="O4077" s="6"/>
      <c r="P4077" s="6"/>
    </row>
    <row r="4078" spans="14:16" x14ac:dyDescent="0.25">
      <c r="N4078" s="8"/>
      <c r="O4078" s="6"/>
      <c r="P4078" s="6"/>
    </row>
    <row r="4079" spans="14:16" x14ac:dyDescent="0.25">
      <c r="N4079" s="8"/>
      <c r="O4079" s="6"/>
      <c r="P4079" s="6"/>
    </row>
    <row r="4080" spans="14:16" x14ac:dyDescent="0.25">
      <c r="N4080" s="8"/>
      <c r="O4080" s="6"/>
      <c r="P4080" s="6"/>
    </row>
    <row r="4081" spans="14:16" x14ac:dyDescent="0.25">
      <c r="N4081" s="8"/>
      <c r="O4081" s="6"/>
      <c r="P4081" s="6"/>
    </row>
    <row r="4082" spans="14:16" x14ac:dyDescent="0.25">
      <c r="N4082" s="8"/>
      <c r="O4082" s="6"/>
      <c r="P4082" s="6"/>
    </row>
    <row r="4083" spans="14:16" x14ac:dyDescent="0.25">
      <c r="N4083" s="8"/>
      <c r="O4083" s="6"/>
      <c r="P4083" s="6"/>
    </row>
    <row r="4084" spans="14:16" x14ac:dyDescent="0.25">
      <c r="N4084" s="8"/>
      <c r="O4084" s="6"/>
      <c r="P4084" s="6"/>
    </row>
    <row r="4085" spans="14:16" x14ac:dyDescent="0.25">
      <c r="N4085" s="8"/>
      <c r="O4085" s="6"/>
      <c r="P4085" s="6"/>
    </row>
    <row r="4086" spans="14:16" x14ac:dyDescent="0.25">
      <c r="N4086" s="8"/>
      <c r="O4086" s="6"/>
      <c r="P4086" s="6"/>
    </row>
    <row r="4087" spans="14:16" x14ac:dyDescent="0.25">
      <c r="N4087" s="8"/>
      <c r="O4087" s="6"/>
      <c r="P4087" s="6"/>
    </row>
    <row r="4088" spans="14:16" x14ac:dyDescent="0.25">
      <c r="N4088" s="8"/>
      <c r="O4088" s="6"/>
      <c r="P4088" s="6"/>
    </row>
    <row r="4089" spans="14:16" x14ac:dyDescent="0.25">
      <c r="N4089" s="8"/>
      <c r="O4089" s="6"/>
      <c r="P4089" s="6"/>
    </row>
    <row r="4090" spans="14:16" x14ac:dyDescent="0.25">
      <c r="N4090" s="8"/>
      <c r="O4090" s="6"/>
      <c r="P4090" s="6"/>
    </row>
    <row r="4091" spans="14:16" x14ac:dyDescent="0.25">
      <c r="N4091" s="8"/>
      <c r="O4091" s="6"/>
      <c r="P4091" s="6"/>
    </row>
    <row r="4092" spans="14:16" x14ac:dyDescent="0.25">
      <c r="N4092" s="8"/>
      <c r="O4092" s="6"/>
      <c r="P4092" s="6"/>
    </row>
    <row r="4093" spans="14:16" x14ac:dyDescent="0.25">
      <c r="N4093" s="8"/>
      <c r="O4093" s="6"/>
      <c r="P4093" s="6"/>
    </row>
    <row r="4094" spans="14:16" x14ac:dyDescent="0.25">
      <c r="N4094" s="8"/>
      <c r="O4094" s="6"/>
      <c r="P4094" s="6"/>
    </row>
    <row r="4095" spans="14:16" x14ac:dyDescent="0.25">
      <c r="N4095" s="8"/>
      <c r="O4095" s="6"/>
      <c r="P4095" s="6"/>
    </row>
    <row r="4096" spans="14:16" x14ac:dyDescent="0.25">
      <c r="N4096" s="8"/>
      <c r="O4096" s="6"/>
      <c r="P4096" s="6"/>
    </row>
    <row r="4097" spans="14:16" x14ac:dyDescent="0.25">
      <c r="N4097" s="8"/>
      <c r="O4097" s="6"/>
      <c r="P4097" s="6"/>
    </row>
    <row r="4098" spans="14:16" x14ac:dyDescent="0.25">
      <c r="N4098" s="8"/>
      <c r="O4098" s="6"/>
      <c r="P4098" s="6"/>
    </row>
    <row r="4099" spans="14:16" x14ac:dyDescent="0.25">
      <c r="N4099" s="8"/>
      <c r="O4099" s="6"/>
      <c r="P4099" s="6"/>
    </row>
    <row r="4100" spans="14:16" x14ac:dyDescent="0.25">
      <c r="N4100" s="8"/>
      <c r="O4100" s="6"/>
      <c r="P4100" s="6"/>
    </row>
    <row r="4101" spans="14:16" x14ac:dyDescent="0.25">
      <c r="N4101" s="8"/>
      <c r="O4101" s="6"/>
      <c r="P4101" s="6"/>
    </row>
    <row r="4102" spans="14:16" x14ac:dyDescent="0.25">
      <c r="N4102" s="8"/>
      <c r="O4102" s="6"/>
      <c r="P4102" s="6"/>
    </row>
    <row r="4103" spans="14:16" x14ac:dyDescent="0.25">
      <c r="N4103" s="8"/>
      <c r="O4103" s="6"/>
      <c r="P4103" s="6"/>
    </row>
    <row r="4104" spans="14:16" x14ac:dyDescent="0.25">
      <c r="N4104" s="8"/>
      <c r="O4104" s="6"/>
      <c r="P4104" s="6"/>
    </row>
    <row r="4105" spans="14:16" x14ac:dyDescent="0.25">
      <c r="N4105" s="8"/>
      <c r="O4105" s="6"/>
      <c r="P4105" s="6"/>
    </row>
    <row r="4106" spans="14:16" x14ac:dyDescent="0.25">
      <c r="N4106" s="8"/>
      <c r="O4106" s="6"/>
      <c r="P4106" s="6"/>
    </row>
    <row r="4107" spans="14:16" x14ac:dyDescent="0.25">
      <c r="N4107" s="8"/>
      <c r="O4107" s="6"/>
      <c r="P4107" s="6"/>
    </row>
    <row r="4108" spans="14:16" x14ac:dyDescent="0.25">
      <c r="N4108" s="8"/>
      <c r="O4108" s="6"/>
      <c r="P4108" s="6"/>
    </row>
    <row r="4109" spans="14:16" x14ac:dyDescent="0.25">
      <c r="N4109" s="8"/>
      <c r="O4109" s="6"/>
      <c r="P4109" s="6"/>
    </row>
    <row r="4110" spans="14:16" x14ac:dyDescent="0.25">
      <c r="N4110" s="8"/>
      <c r="O4110" s="6"/>
      <c r="P4110" s="6"/>
    </row>
    <row r="4111" spans="14:16" x14ac:dyDescent="0.25">
      <c r="N4111" s="8"/>
      <c r="O4111" s="6"/>
      <c r="P4111" s="6"/>
    </row>
    <row r="4112" spans="14:16" x14ac:dyDescent="0.25">
      <c r="N4112" s="8"/>
      <c r="O4112" s="6"/>
      <c r="P4112" s="6"/>
    </row>
    <row r="4113" spans="14:16" x14ac:dyDescent="0.25">
      <c r="N4113" s="8"/>
      <c r="O4113" s="6"/>
      <c r="P4113" s="6"/>
    </row>
    <row r="4114" spans="14:16" x14ac:dyDescent="0.25">
      <c r="N4114" s="8"/>
      <c r="O4114" s="6"/>
      <c r="P4114" s="6"/>
    </row>
    <row r="4115" spans="14:16" x14ac:dyDescent="0.25">
      <c r="N4115" s="8"/>
      <c r="O4115" s="6"/>
      <c r="P4115" s="6"/>
    </row>
    <row r="4116" spans="14:16" x14ac:dyDescent="0.25">
      <c r="N4116" s="8"/>
      <c r="O4116" s="6"/>
      <c r="P4116" s="6"/>
    </row>
    <row r="4117" spans="14:16" x14ac:dyDescent="0.25">
      <c r="N4117" s="8"/>
      <c r="O4117" s="6"/>
      <c r="P4117" s="6"/>
    </row>
    <row r="4118" spans="14:16" x14ac:dyDescent="0.25">
      <c r="N4118" s="8"/>
      <c r="O4118" s="6"/>
      <c r="P4118" s="6"/>
    </row>
    <row r="4119" spans="14:16" x14ac:dyDescent="0.25">
      <c r="N4119" s="8"/>
      <c r="O4119" s="6"/>
      <c r="P4119" s="6"/>
    </row>
    <row r="4120" spans="14:16" x14ac:dyDescent="0.25">
      <c r="N4120" s="8"/>
      <c r="O4120" s="6"/>
      <c r="P4120" s="6"/>
    </row>
    <row r="4121" spans="14:16" x14ac:dyDescent="0.25">
      <c r="N4121" s="8"/>
      <c r="O4121" s="6"/>
      <c r="P4121" s="6"/>
    </row>
    <row r="4122" spans="14:16" x14ac:dyDescent="0.25">
      <c r="N4122" s="8"/>
      <c r="O4122" s="6"/>
      <c r="P4122" s="6"/>
    </row>
    <row r="4123" spans="14:16" x14ac:dyDescent="0.25">
      <c r="N4123" s="8"/>
      <c r="O4123" s="6"/>
      <c r="P4123" s="6"/>
    </row>
    <row r="4124" spans="14:16" x14ac:dyDescent="0.25">
      <c r="N4124" s="8"/>
      <c r="O4124" s="6"/>
      <c r="P4124" s="6"/>
    </row>
    <row r="4125" spans="14:16" x14ac:dyDescent="0.25">
      <c r="N4125" s="8"/>
      <c r="O4125" s="6"/>
      <c r="P4125" s="6"/>
    </row>
    <row r="4126" spans="14:16" x14ac:dyDescent="0.25">
      <c r="N4126" s="8"/>
      <c r="O4126" s="6"/>
      <c r="P4126" s="6"/>
    </row>
    <row r="4127" spans="14:16" x14ac:dyDescent="0.25">
      <c r="N4127" s="8"/>
      <c r="O4127" s="6"/>
      <c r="P4127" s="6"/>
    </row>
    <row r="4128" spans="14:16" x14ac:dyDescent="0.25">
      <c r="N4128" s="8"/>
      <c r="O4128" s="6"/>
      <c r="P4128" s="6"/>
    </row>
    <row r="4129" spans="14:16" x14ac:dyDescent="0.25">
      <c r="N4129" s="8"/>
      <c r="O4129" s="6"/>
      <c r="P4129" s="6"/>
    </row>
    <row r="4130" spans="14:16" x14ac:dyDescent="0.25">
      <c r="N4130" s="8"/>
      <c r="O4130" s="6"/>
      <c r="P4130" s="6"/>
    </row>
    <row r="4131" spans="14:16" x14ac:dyDescent="0.25">
      <c r="N4131" s="8"/>
      <c r="O4131" s="6"/>
      <c r="P4131" s="6"/>
    </row>
    <row r="4132" spans="14:16" x14ac:dyDescent="0.25">
      <c r="N4132" s="8"/>
      <c r="O4132" s="6"/>
      <c r="P4132" s="6"/>
    </row>
    <row r="4133" spans="14:16" x14ac:dyDescent="0.25">
      <c r="N4133" s="8"/>
      <c r="O4133" s="6"/>
      <c r="P4133" s="6"/>
    </row>
    <row r="4134" spans="14:16" x14ac:dyDescent="0.25">
      <c r="N4134" s="8"/>
      <c r="O4134" s="6"/>
      <c r="P4134" s="6"/>
    </row>
    <row r="4135" spans="14:16" x14ac:dyDescent="0.25">
      <c r="N4135" s="8"/>
      <c r="O4135" s="6"/>
      <c r="P4135" s="6"/>
    </row>
    <row r="4136" spans="14:16" x14ac:dyDescent="0.25">
      <c r="N4136" s="8"/>
      <c r="O4136" s="6"/>
      <c r="P4136" s="6"/>
    </row>
    <row r="4137" spans="14:16" x14ac:dyDescent="0.25">
      <c r="N4137" s="8"/>
      <c r="O4137" s="6"/>
      <c r="P4137" s="6"/>
    </row>
    <row r="4138" spans="14:16" x14ac:dyDescent="0.25">
      <c r="N4138" s="8"/>
      <c r="O4138" s="6"/>
      <c r="P4138" s="6"/>
    </row>
    <row r="4139" spans="14:16" x14ac:dyDescent="0.25">
      <c r="N4139" s="8"/>
      <c r="O4139" s="6"/>
      <c r="P4139" s="6"/>
    </row>
    <row r="4140" spans="14:16" x14ac:dyDescent="0.25">
      <c r="N4140" s="8"/>
      <c r="O4140" s="6"/>
      <c r="P4140" s="6"/>
    </row>
    <row r="4141" spans="14:16" x14ac:dyDescent="0.25">
      <c r="N4141" s="8"/>
      <c r="O4141" s="6"/>
      <c r="P4141" s="6"/>
    </row>
    <row r="4142" spans="14:16" x14ac:dyDescent="0.25">
      <c r="N4142" s="8"/>
      <c r="O4142" s="6"/>
      <c r="P4142" s="6"/>
    </row>
    <row r="4143" spans="14:16" x14ac:dyDescent="0.25">
      <c r="N4143" s="8"/>
      <c r="O4143" s="6"/>
      <c r="P4143" s="6"/>
    </row>
    <row r="4144" spans="14:16" x14ac:dyDescent="0.25">
      <c r="N4144" s="8"/>
      <c r="O4144" s="6"/>
      <c r="P4144" s="6"/>
    </row>
    <row r="4145" spans="14:16" x14ac:dyDescent="0.25">
      <c r="N4145" s="8"/>
      <c r="O4145" s="6"/>
      <c r="P4145" s="6"/>
    </row>
    <row r="4146" spans="14:16" x14ac:dyDescent="0.25">
      <c r="N4146" s="8"/>
      <c r="O4146" s="6"/>
      <c r="P4146" s="6"/>
    </row>
    <row r="4147" spans="14:16" x14ac:dyDescent="0.25">
      <c r="N4147" s="8"/>
      <c r="O4147" s="6"/>
      <c r="P4147" s="6"/>
    </row>
    <row r="4148" spans="14:16" x14ac:dyDescent="0.25">
      <c r="N4148" s="8"/>
      <c r="O4148" s="6"/>
      <c r="P4148" s="6"/>
    </row>
    <row r="4149" spans="14:16" x14ac:dyDescent="0.25">
      <c r="N4149" s="8"/>
      <c r="O4149" s="6"/>
      <c r="P4149" s="6"/>
    </row>
    <row r="4150" spans="14:16" x14ac:dyDescent="0.25">
      <c r="N4150" s="8"/>
      <c r="O4150" s="6"/>
      <c r="P4150" s="6"/>
    </row>
    <row r="4151" spans="14:16" x14ac:dyDescent="0.25">
      <c r="N4151" s="8"/>
      <c r="O4151" s="6"/>
      <c r="P4151" s="6"/>
    </row>
    <row r="4152" spans="14:16" x14ac:dyDescent="0.25">
      <c r="N4152" s="8"/>
      <c r="O4152" s="6"/>
      <c r="P4152" s="6"/>
    </row>
    <row r="4153" spans="14:16" x14ac:dyDescent="0.25">
      <c r="N4153" s="8"/>
      <c r="O4153" s="6"/>
      <c r="P4153" s="6"/>
    </row>
    <row r="4154" spans="14:16" x14ac:dyDescent="0.25">
      <c r="N4154" s="8"/>
      <c r="O4154" s="6"/>
      <c r="P4154" s="6"/>
    </row>
    <row r="4155" spans="14:16" x14ac:dyDescent="0.25">
      <c r="N4155" s="8"/>
      <c r="O4155" s="6"/>
      <c r="P4155" s="6"/>
    </row>
    <row r="4156" spans="14:16" x14ac:dyDescent="0.25">
      <c r="N4156" s="8"/>
      <c r="O4156" s="6"/>
      <c r="P4156" s="6"/>
    </row>
    <row r="4157" spans="14:16" x14ac:dyDescent="0.25">
      <c r="N4157" s="8"/>
      <c r="O4157" s="6"/>
      <c r="P4157" s="6"/>
    </row>
    <row r="4158" spans="14:16" x14ac:dyDescent="0.25">
      <c r="N4158" s="8"/>
      <c r="O4158" s="6"/>
      <c r="P4158" s="6"/>
    </row>
    <row r="4159" spans="14:16" x14ac:dyDescent="0.25">
      <c r="N4159" s="8"/>
      <c r="O4159" s="6"/>
      <c r="P4159" s="6"/>
    </row>
    <row r="4160" spans="14:16" x14ac:dyDescent="0.25">
      <c r="N4160" s="8"/>
      <c r="O4160" s="6"/>
      <c r="P4160" s="6"/>
    </row>
    <row r="4161" spans="14:16" x14ac:dyDescent="0.25">
      <c r="N4161" s="8"/>
      <c r="O4161" s="6"/>
      <c r="P4161" s="6"/>
    </row>
    <row r="4162" spans="14:16" x14ac:dyDescent="0.25">
      <c r="N4162" s="8"/>
      <c r="O4162" s="6"/>
      <c r="P4162" s="6"/>
    </row>
    <row r="4163" spans="14:16" x14ac:dyDescent="0.25">
      <c r="N4163" s="8"/>
      <c r="O4163" s="6"/>
      <c r="P4163" s="6"/>
    </row>
    <row r="4164" spans="14:16" x14ac:dyDescent="0.25">
      <c r="N4164" s="8"/>
      <c r="O4164" s="6"/>
      <c r="P4164" s="6"/>
    </row>
    <row r="4165" spans="14:16" x14ac:dyDescent="0.25">
      <c r="N4165" s="8"/>
      <c r="O4165" s="6"/>
      <c r="P4165" s="6"/>
    </row>
    <row r="4166" spans="14:16" x14ac:dyDescent="0.25">
      <c r="N4166" s="8"/>
      <c r="O4166" s="6"/>
      <c r="P4166" s="6"/>
    </row>
    <row r="4167" spans="14:16" x14ac:dyDescent="0.25">
      <c r="N4167" s="8"/>
      <c r="O4167" s="6"/>
      <c r="P4167" s="6"/>
    </row>
    <row r="4168" spans="14:16" x14ac:dyDescent="0.25">
      <c r="N4168" s="8"/>
      <c r="O4168" s="6"/>
      <c r="P4168" s="6"/>
    </row>
    <row r="4169" spans="14:16" x14ac:dyDescent="0.25">
      <c r="N4169" s="8"/>
      <c r="O4169" s="6"/>
      <c r="P4169" s="6"/>
    </row>
    <row r="4170" spans="14:16" x14ac:dyDescent="0.25">
      <c r="N4170" s="8"/>
      <c r="O4170" s="6"/>
      <c r="P4170" s="6"/>
    </row>
    <row r="4171" spans="14:16" x14ac:dyDescent="0.25">
      <c r="N4171" s="8"/>
      <c r="O4171" s="6"/>
      <c r="P4171" s="6"/>
    </row>
    <row r="4172" spans="14:16" x14ac:dyDescent="0.25">
      <c r="N4172" s="8"/>
      <c r="O4172" s="6"/>
      <c r="P4172" s="6"/>
    </row>
    <row r="4173" spans="14:16" x14ac:dyDescent="0.25">
      <c r="N4173" s="8"/>
      <c r="O4173" s="6"/>
      <c r="P4173" s="6"/>
    </row>
    <row r="4174" spans="14:16" x14ac:dyDescent="0.25">
      <c r="N4174" s="8"/>
      <c r="O4174" s="6"/>
      <c r="P4174" s="6"/>
    </row>
    <row r="4175" spans="14:16" x14ac:dyDescent="0.25">
      <c r="N4175" s="8"/>
      <c r="O4175" s="6"/>
      <c r="P4175" s="6"/>
    </row>
    <row r="4176" spans="14:16" x14ac:dyDescent="0.25">
      <c r="N4176" s="8"/>
      <c r="O4176" s="6"/>
      <c r="P4176" s="6"/>
    </row>
    <row r="4177" spans="14:16" x14ac:dyDescent="0.25">
      <c r="N4177" s="8"/>
      <c r="O4177" s="6"/>
      <c r="P4177" s="6"/>
    </row>
    <row r="4178" spans="14:16" x14ac:dyDescent="0.25">
      <c r="N4178" s="8"/>
      <c r="O4178" s="6"/>
      <c r="P4178" s="6"/>
    </row>
    <row r="4179" spans="14:16" x14ac:dyDescent="0.25">
      <c r="N4179" s="8"/>
      <c r="O4179" s="6"/>
      <c r="P4179" s="6"/>
    </row>
    <row r="4180" spans="14:16" x14ac:dyDescent="0.25">
      <c r="N4180" s="8"/>
      <c r="O4180" s="6"/>
      <c r="P4180" s="6"/>
    </row>
    <row r="4181" spans="14:16" x14ac:dyDescent="0.25">
      <c r="N4181" s="8"/>
      <c r="O4181" s="6"/>
      <c r="P4181" s="6"/>
    </row>
    <row r="4182" spans="14:16" x14ac:dyDescent="0.25">
      <c r="N4182" s="8"/>
      <c r="O4182" s="6"/>
      <c r="P4182" s="6"/>
    </row>
    <row r="4183" spans="14:16" x14ac:dyDescent="0.25">
      <c r="N4183" s="8"/>
      <c r="O4183" s="6"/>
      <c r="P4183" s="6"/>
    </row>
    <row r="4184" spans="14:16" x14ac:dyDescent="0.25">
      <c r="N4184" s="8"/>
      <c r="O4184" s="6"/>
      <c r="P4184" s="6"/>
    </row>
    <row r="4185" spans="14:16" x14ac:dyDescent="0.25">
      <c r="N4185" s="8"/>
      <c r="O4185" s="6"/>
      <c r="P4185" s="6"/>
    </row>
    <row r="4186" spans="14:16" x14ac:dyDescent="0.25">
      <c r="N4186" s="8"/>
      <c r="O4186" s="6"/>
      <c r="P4186" s="6"/>
    </row>
    <row r="4187" spans="14:16" x14ac:dyDescent="0.25">
      <c r="N4187" s="8"/>
      <c r="O4187" s="6"/>
      <c r="P4187" s="6"/>
    </row>
    <row r="4188" spans="14:16" x14ac:dyDescent="0.25">
      <c r="N4188" s="8"/>
      <c r="O4188" s="6"/>
      <c r="P4188" s="6"/>
    </row>
    <row r="4189" spans="14:16" x14ac:dyDescent="0.25">
      <c r="N4189" s="8"/>
      <c r="O4189" s="6"/>
      <c r="P4189" s="6"/>
    </row>
    <row r="4190" spans="14:16" x14ac:dyDescent="0.25">
      <c r="N4190" s="8"/>
      <c r="O4190" s="6"/>
      <c r="P4190" s="6"/>
    </row>
    <row r="4191" spans="14:16" x14ac:dyDescent="0.25">
      <c r="N4191" s="8"/>
      <c r="O4191" s="6"/>
      <c r="P4191" s="6"/>
    </row>
    <row r="4192" spans="14:16" x14ac:dyDescent="0.25">
      <c r="N4192" s="8"/>
      <c r="O4192" s="6"/>
      <c r="P4192" s="6"/>
    </row>
    <row r="4193" spans="14:16" x14ac:dyDescent="0.25">
      <c r="N4193" s="8"/>
      <c r="O4193" s="6"/>
      <c r="P4193" s="6"/>
    </row>
    <row r="4194" spans="14:16" x14ac:dyDescent="0.25">
      <c r="N4194" s="8"/>
      <c r="O4194" s="6"/>
      <c r="P4194" s="6"/>
    </row>
    <row r="4195" spans="14:16" x14ac:dyDescent="0.25">
      <c r="N4195" s="8"/>
      <c r="O4195" s="6"/>
      <c r="P4195" s="6"/>
    </row>
    <row r="4196" spans="14:16" x14ac:dyDescent="0.25">
      <c r="N4196" s="8"/>
      <c r="O4196" s="6"/>
      <c r="P4196" s="6"/>
    </row>
    <row r="4197" spans="14:16" x14ac:dyDescent="0.25">
      <c r="N4197" s="8"/>
      <c r="O4197" s="6"/>
      <c r="P4197" s="6"/>
    </row>
    <row r="4198" spans="14:16" x14ac:dyDescent="0.25">
      <c r="N4198" s="8"/>
      <c r="O4198" s="6"/>
      <c r="P4198" s="6"/>
    </row>
    <row r="4199" spans="14:16" x14ac:dyDescent="0.25">
      <c r="N4199" s="8"/>
      <c r="O4199" s="6"/>
      <c r="P4199" s="6"/>
    </row>
    <row r="4200" spans="14:16" x14ac:dyDescent="0.25">
      <c r="N4200" s="8"/>
      <c r="O4200" s="6"/>
      <c r="P4200" s="6"/>
    </row>
    <row r="4201" spans="14:16" x14ac:dyDescent="0.25">
      <c r="N4201" s="8"/>
      <c r="O4201" s="6"/>
      <c r="P4201" s="6"/>
    </row>
    <row r="4202" spans="14:16" x14ac:dyDescent="0.25">
      <c r="N4202" s="8"/>
      <c r="O4202" s="6"/>
      <c r="P4202" s="6"/>
    </row>
    <row r="4203" spans="14:16" x14ac:dyDescent="0.25">
      <c r="N4203" s="8"/>
      <c r="O4203" s="6"/>
      <c r="P4203" s="6"/>
    </row>
    <row r="4204" spans="14:16" x14ac:dyDescent="0.25">
      <c r="N4204" s="8"/>
      <c r="O4204" s="6"/>
      <c r="P4204" s="6"/>
    </row>
    <row r="4205" spans="14:16" x14ac:dyDescent="0.25">
      <c r="N4205" s="8"/>
      <c r="O4205" s="6"/>
      <c r="P4205" s="6"/>
    </row>
    <row r="4206" spans="14:16" x14ac:dyDescent="0.25">
      <c r="N4206" s="8"/>
      <c r="O4206" s="6"/>
      <c r="P4206" s="6"/>
    </row>
    <row r="4207" spans="14:16" x14ac:dyDescent="0.25">
      <c r="N4207" s="8"/>
      <c r="O4207" s="6"/>
      <c r="P4207" s="6"/>
    </row>
    <row r="4208" spans="14:16" x14ac:dyDescent="0.25">
      <c r="N4208" s="8"/>
      <c r="O4208" s="6"/>
      <c r="P4208" s="6"/>
    </row>
    <row r="4209" spans="14:16" x14ac:dyDescent="0.25">
      <c r="N4209" s="8"/>
      <c r="O4209" s="6"/>
      <c r="P4209" s="6"/>
    </row>
    <row r="4210" spans="14:16" x14ac:dyDescent="0.25">
      <c r="N4210" s="8"/>
      <c r="O4210" s="6"/>
      <c r="P4210" s="6"/>
    </row>
    <row r="4211" spans="14:16" x14ac:dyDescent="0.25">
      <c r="N4211" s="8"/>
      <c r="O4211" s="6"/>
      <c r="P4211" s="6"/>
    </row>
    <row r="4212" spans="14:16" x14ac:dyDescent="0.25">
      <c r="N4212" s="8"/>
      <c r="O4212" s="6"/>
      <c r="P4212" s="6"/>
    </row>
    <row r="4213" spans="14:16" x14ac:dyDescent="0.25">
      <c r="N4213" s="8"/>
      <c r="O4213" s="6"/>
      <c r="P4213" s="6"/>
    </row>
    <row r="4214" spans="14:16" x14ac:dyDescent="0.25">
      <c r="N4214" s="8"/>
      <c r="O4214" s="6"/>
      <c r="P4214" s="6"/>
    </row>
    <row r="4215" spans="14:16" x14ac:dyDescent="0.25">
      <c r="N4215" s="8"/>
      <c r="O4215" s="6"/>
      <c r="P4215" s="6"/>
    </row>
    <row r="4216" spans="14:16" x14ac:dyDescent="0.25">
      <c r="N4216" s="8"/>
      <c r="O4216" s="6"/>
      <c r="P4216" s="6"/>
    </row>
    <row r="4217" spans="14:16" x14ac:dyDescent="0.25">
      <c r="N4217" s="8"/>
      <c r="O4217" s="6"/>
      <c r="P4217" s="6"/>
    </row>
    <row r="4218" spans="14:16" x14ac:dyDescent="0.25">
      <c r="N4218" s="8"/>
      <c r="O4218" s="6"/>
      <c r="P4218" s="6"/>
    </row>
    <row r="4219" spans="14:16" x14ac:dyDescent="0.25">
      <c r="N4219" s="8"/>
      <c r="O4219" s="6"/>
      <c r="P4219" s="6"/>
    </row>
    <row r="4220" spans="14:16" x14ac:dyDescent="0.25">
      <c r="N4220" s="8"/>
      <c r="O4220" s="6"/>
      <c r="P4220" s="6"/>
    </row>
    <row r="4221" spans="14:16" x14ac:dyDescent="0.25">
      <c r="N4221" s="8"/>
      <c r="O4221" s="6"/>
      <c r="P4221" s="6"/>
    </row>
    <row r="4222" spans="14:16" x14ac:dyDescent="0.25">
      <c r="N4222" s="8"/>
      <c r="O4222" s="6"/>
      <c r="P4222" s="6"/>
    </row>
    <row r="4223" spans="14:16" x14ac:dyDescent="0.25">
      <c r="N4223" s="8"/>
      <c r="O4223" s="6"/>
      <c r="P4223" s="6"/>
    </row>
    <row r="4224" spans="14:16" x14ac:dyDescent="0.25">
      <c r="N4224" s="8"/>
      <c r="O4224" s="6"/>
      <c r="P4224" s="6"/>
    </row>
    <row r="4225" spans="14:16" x14ac:dyDescent="0.25">
      <c r="N4225" s="8"/>
      <c r="O4225" s="6"/>
      <c r="P4225" s="6"/>
    </row>
    <row r="4226" spans="14:16" x14ac:dyDescent="0.25">
      <c r="N4226" s="8"/>
      <c r="O4226" s="6"/>
      <c r="P4226" s="6"/>
    </row>
    <row r="4227" spans="14:16" x14ac:dyDescent="0.25">
      <c r="N4227" s="8"/>
      <c r="O4227" s="6"/>
      <c r="P4227" s="6"/>
    </row>
    <row r="4228" spans="14:16" x14ac:dyDescent="0.25">
      <c r="N4228" s="8"/>
      <c r="O4228" s="6"/>
      <c r="P4228" s="6"/>
    </row>
    <row r="4229" spans="14:16" x14ac:dyDescent="0.25">
      <c r="N4229" s="8"/>
      <c r="O4229" s="6"/>
      <c r="P4229" s="6"/>
    </row>
    <row r="4230" spans="14:16" x14ac:dyDescent="0.25">
      <c r="N4230" s="8"/>
      <c r="O4230" s="6"/>
      <c r="P4230" s="6"/>
    </row>
    <row r="4231" spans="14:16" x14ac:dyDescent="0.25">
      <c r="N4231" s="8"/>
      <c r="O4231" s="6"/>
      <c r="P4231" s="6"/>
    </row>
    <row r="4232" spans="14:16" x14ac:dyDescent="0.25">
      <c r="N4232" s="8"/>
      <c r="O4232" s="6"/>
      <c r="P4232" s="6"/>
    </row>
    <row r="4233" spans="14:16" x14ac:dyDescent="0.25">
      <c r="N4233" s="8"/>
      <c r="O4233" s="6"/>
      <c r="P4233" s="6"/>
    </row>
    <row r="4234" spans="14:16" x14ac:dyDescent="0.25">
      <c r="N4234" s="8"/>
      <c r="O4234" s="6"/>
      <c r="P4234" s="6"/>
    </row>
    <row r="4235" spans="14:16" x14ac:dyDescent="0.25">
      <c r="N4235" s="8"/>
      <c r="O4235" s="6"/>
      <c r="P4235" s="6"/>
    </row>
    <row r="4236" spans="14:16" x14ac:dyDescent="0.25">
      <c r="N4236" s="8"/>
      <c r="O4236" s="6"/>
      <c r="P4236" s="6"/>
    </row>
    <row r="4237" spans="14:16" x14ac:dyDescent="0.25">
      <c r="N4237" s="8"/>
      <c r="O4237" s="6"/>
      <c r="P4237" s="6"/>
    </row>
    <row r="4238" spans="14:16" x14ac:dyDescent="0.25">
      <c r="N4238" s="8"/>
      <c r="O4238" s="6"/>
      <c r="P4238" s="6"/>
    </row>
    <row r="4239" spans="14:16" x14ac:dyDescent="0.25">
      <c r="N4239" s="8"/>
      <c r="O4239" s="6"/>
      <c r="P4239" s="6"/>
    </row>
    <row r="4240" spans="14:16" x14ac:dyDescent="0.25">
      <c r="N4240" s="8"/>
      <c r="O4240" s="6"/>
      <c r="P4240" s="6"/>
    </row>
    <row r="4241" spans="14:16" x14ac:dyDescent="0.25">
      <c r="N4241" s="8"/>
      <c r="O4241" s="6"/>
      <c r="P4241" s="6"/>
    </row>
    <row r="4242" spans="14:16" x14ac:dyDescent="0.25">
      <c r="N4242" s="8"/>
      <c r="O4242" s="6"/>
      <c r="P4242" s="6"/>
    </row>
    <row r="4243" spans="14:16" x14ac:dyDescent="0.25">
      <c r="N4243" s="8"/>
      <c r="O4243" s="6"/>
      <c r="P4243" s="6"/>
    </row>
    <row r="4244" spans="14:16" x14ac:dyDescent="0.25">
      <c r="N4244" s="8"/>
      <c r="O4244" s="6"/>
      <c r="P4244" s="6"/>
    </row>
    <row r="4245" spans="14:16" x14ac:dyDescent="0.25">
      <c r="N4245" s="8"/>
      <c r="O4245" s="6"/>
      <c r="P4245" s="6"/>
    </row>
    <row r="4246" spans="14:16" x14ac:dyDescent="0.25">
      <c r="N4246" s="8"/>
      <c r="O4246" s="6"/>
      <c r="P4246" s="6"/>
    </row>
    <row r="4247" spans="14:16" x14ac:dyDescent="0.25">
      <c r="N4247" s="8"/>
      <c r="O4247" s="6"/>
      <c r="P4247" s="6"/>
    </row>
    <row r="4248" spans="14:16" x14ac:dyDescent="0.25">
      <c r="N4248" s="8"/>
      <c r="O4248" s="6"/>
      <c r="P4248" s="6"/>
    </row>
    <row r="4249" spans="14:16" x14ac:dyDescent="0.25">
      <c r="N4249" s="8"/>
      <c r="O4249" s="6"/>
      <c r="P4249" s="6"/>
    </row>
    <row r="4250" spans="14:16" x14ac:dyDescent="0.25">
      <c r="N4250" s="8"/>
      <c r="O4250" s="6"/>
      <c r="P4250" s="6"/>
    </row>
    <row r="4251" spans="14:16" x14ac:dyDescent="0.25">
      <c r="N4251" s="8"/>
      <c r="O4251" s="6"/>
      <c r="P4251" s="6"/>
    </row>
    <row r="4252" spans="14:16" x14ac:dyDescent="0.25">
      <c r="N4252" s="8"/>
      <c r="O4252" s="6"/>
      <c r="P4252" s="6"/>
    </row>
    <row r="4253" spans="14:16" x14ac:dyDescent="0.25">
      <c r="N4253" s="8"/>
      <c r="O4253" s="6"/>
      <c r="P4253" s="6"/>
    </row>
    <row r="4254" spans="14:16" x14ac:dyDescent="0.25">
      <c r="N4254" s="8"/>
      <c r="O4254" s="6"/>
      <c r="P4254" s="6"/>
    </row>
    <row r="4255" spans="14:16" x14ac:dyDescent="0.25">
      <c r="N4255" s="8"/>
      <c r="O4255" s="6"/>
      <c r="P4255" s="6"/>
    </row>
    <row r="4256" spans="14:16" x14ac:dyDescent="0.25">
      <c r="N4256" s="8"/>
      <c r="O4256" s="6"/>
      <c r="P4256" s="6"/>
    </row>
    <row r="4257" spans="14:16" x14ac:dyDescent="0.25">
      <c r="N4257" s="8"/>
      <c r="O4257" s="6"/>
      <c r="P4257" s="6"/>
    </row>
    <row r="4258" spans="14:16" x14ac:dyDescent="0.25">
      <c r="N4258" s="8"/>
      <c r="O4258" s="6"/>
      <c r="P4258" s="6"/>
    </row>
    <row r="4259" spans="14:16" x14ac:dyDescent="0.25">
      <c r="N4259" s="8"/>
      <c r="O4259" s="6"/>
      <c r="P4259" s="6"/>
    </row>
    <row r="4260" spans="14:16" x14ac:dyDescent="0.25">
      <c r="N4260" s="8"/>
      <c r="O4260" s="6"/>
      <c r="P4260" s="6"/>
    </row>
    <row r="4261" spans="14:16" x14ac:dyDescent="0.25">
      <c r="N4261" s="8"/>
      <c r="O4261" s="6"/>
      <c r="P4261" s="6"/>
    </row>
    <row r="4262" spans="14:16" x14ac:dyDescent="0.25">
      <c r="N4262" s="8"/>
      <c r="O4262" s="6"/>
      <c r="P4262" s="6"/>
    </row>
    <row r="4263" spans="14:16" x14ac:dyDescent="0.25">
      <c r="N4263" s="8"/>
      <c r="O4263" s="6"/>
      <c r="P4263" s="6"/>
    </row>
    <row r="4264" spans="14:16" x14ac:dyDescent="0.25">
      <c r="N4264" s="8"/>
      <c r="O4264" s="6"/>
      <c r="P4264" s="6"/>
    </row>
    <row r="4265" spans="14:16" x14ac:dyDescent="0.25">
      <c r="N4265" s="8"/>
      <c r="O4265" s="6"/>
      <c r="P4265" s="6"/>
    </row>
    <row r="4266" spans="14:16" x14ac:dyDescent="0.25">
      <c r="N4266" s="8"/>
      <c r="O4266" s="6"/>
      <c r="P4266" s="6"/>
    </row>
    <row r="4267" spans="14:16" x14ac:dyDescent="0.25">
      <c r="N4267" s="8"/>
      <c r="O4267" s="6"/>
      <c r="P4267" s="6"/>
    </row>
    <row r="4268" spans="14:16" x14ac:dyDescent="0.25">
      <c r="N4268" s="8"/>
      <c r="O4268" s="6"/>
      <c r="P4268" s="6"/>
    </row>
    <row r="4269" spans="14:16" x14ac:dyDescent="0.25">
      <c r="N4269" s="8"/>
      <c r="O4269" s="6"/>
      <c r="P4269" s="6"/>
    </row>
    <row r="4270" spans="14:16" x14ac:dyDescent="0.25">
      <c r="N4270" s="8"/>
      <c r="O4270" s="6"/>
      <c r="P4270" s="6"/>
    </row>
    <row r="4271" spans="14:16" x14ac:dyDescent="0.25">
      <c r="N4271" s="8"/>
      <c r="O4271" s="6"/>
      <c r="P4271" s="6"/>
    </row>
    <row r="4272" spans="14:16" x14ac:dyDescent="0.25">
      <c r="N4272" s="8"/>
      <c r="O4272" s="6"/>
      <c r="P4272" s="6"/>
    </row>
    <row r="4273" spans="14:16" x14ac:dyDescent="0.25">
      <c r="N4273" s="8"/>
      <c r="O4273" s="6"/>
      <c r="P4273" s="6"/>
    </row>
    <row r="4274" spans="14:16" x14ac:dyDescent="0.25">
      <c r="N4274" s="8"/>
      <c r="O4274" s="6"/>
      <c r="P4274" s="6"/>
    </row>
    <row r="4275" spans="14:16" x14ac:dyDescent="0.25">
      <c r="N4275" s="8"/>
      <c r="O4275" s="6"/>
      <c r="P4275" s="6"/>
    </row>
    <row r="4276" spans="14:16" x14ac:dyDescent="0.25">
      <c r="N4276" s="8"/>
      <c r="O4276" s="6"/>
      <c r="P4276" s="6"/>
    </row>
    <row r="4277" spans="14:16" x14ac:dyDescent="0.25">
      <c r="N4277" s="8"/>
      <c r="O4277" s="6"/>
      <c r="P4277" s="6"/>
    </row>
    <row r="4278" spans="14:16" x14ac:dyDescent="0.25">
      <c r="N4278" s="8"/>
      <c r="O4278" s="6"/>
      <c r="P4278" s="6"/>
    </row>
    <row r="4279" spans="14:16" x14ac:dyDescent="0.25">
      <c r="N4279" s="8"/>
      <c r="O4279" s="6"/>
      <c r="P4279" s="6"/>
    </row>
    <row r="4280" spans="14:16" x14ac:dyDescent="0.25">
      <c r="N4280" s="8"/>
      <c r="O4280" s="6"/>
      <c r="P4280" s="6"/>
    </row>
    <row r="4281" spans="14:16" x14ac:dyDescent="0.25">
      <c r="N4281" s="8"/>
      <c r="O4281" s="6"/>
      <c r="P4281" s="6"/>
    </row>
    <row r="4282" spans="14:16" x14ac:dyDescent="0.25">
      <c r="N4282" s="8"/>
      <c r="O4282" s="6"/>
      <c r="P4282" s="6"/>
    </row>
    <row r="4283" spans="14:16" x14ac:dyDescent="0.25">
      <c r="N4283" s="8"/>
      <c r="O4283" s="6"/>
      <c r="P4283" s="6"/>
    </row>
    <row r="4284" spans="14:16" x14ac:dyDescent="0.25">
      <c r="N4284" s="8"/>
      <c r="O4284" s="6"/>
      <c r="P4284" s="6"/>
    </row>
    <row r="4285" spans="14:16" x14ac:dyDescent="0.25">
      <c r="N4285" s="8"/>
      <c r="O4285" s="6"/>
      <c r="P4285" s="6"/>
    </row>
    <row r="4286" spans="14:16" x14ac:dyDescent="0.25">
      <c r="N4286" s="8"/>
      <c r="O4286" s="6"/>
      <c r="P4286" s="6"/>
    </row>
    <row r="4287" spans="14:16" x14ac:dyDescent="0.25">
      <c r="N4287" s="8"/>
      <c r="O4287" s="6"/>
      <c r="P4287" s="6"/>
    </row>
    <row r="4288" spans="14:16" x14ac:dyDescent="0.25">
      <c r="N4288" s="8"/>
      <c r="O4288" s="6"/>
      <c r="P4288" s="6"/>
    </row>
    <row r="4289" spans="14:16" x14ac:dyDescent="0.25">
      <c r="N4289" s="8"/>
      <c r="O4289" s="6"/>
      <c r="P4289" s="6"/>
    </row>
    <row r="4290" spans="14:16" x14ac:dyDescent="0.25">
      <c r="N4290" s="8"/>
      <c r="O4290" s="6"/>
      <c r="P4290" s="6"/>
    </row>
    <row r="4291" spans="14:16" x14ac:dyDescent="0.25">
      <c r="N4291" s="8"/>
      <c r="O4291" s="6"/>
      <c r="P4291" s="6"/>
    </row>
    <row r="4292" spans="14:16" x14ac:dyDescent="0.25">
      <c r="N4292" s="8"/>
      <c r="O4292" s="6"/>
      <c r="P4292" s="6"/>
    </row>
    <row r="4293" spans="14:16" x14ac:dyDescent="0.25">
      <c r="N4293" s="8"/>
      <c r="O4293" s="6"/>
      <c r="P4293" s="6"/>
    </row>
    <row r="4294" spans="14:16" x14ac:dyDescent="0.25">
      <c r="N4294" s="8"/>
      <c r="O4294" s="6"/>
      <c r="P4294" s="6"/>
    </row>
    <row r="4295" spans="14:16" x14ac:dyDescent="0.25">
      <c r="N4295" s="8"/>
      <c r="O4295" s="6"/>
      <c r="P4295" s="6"/>
    </row>
    <row r="4296" spans="14:16" x14ac:dyDescent="0.25">
      <c r="N4296" s="8"/>
      <c r="O4296" s="6"/>
      <c r="P4296" s="6"/>
    </row>
    <row r="4297" spans="14:16" x14ac:dyDescent="0.25">
      <c r="N4297" s="8"/>
      <c r="O4297" s="6"/>
      <c r="P4297" s="6"/>
    </row>
    <row r="4298" spans="14:16" x14ac:dyDescent="0.25">
      <c r="N4298" s="8"/>
      <c r="O4298" s="6"/>
      <c r="P4298" s="6"/>
    </row>
    <row r="4299" spans="14:16" x14ac:dyDescent="0.25">
      <c r="N4299" s="8"/>
      <c r="O4299" s="6"/>
      <c r="P4299" s="6"/>
    </row>
    <row r="4300" spans="14:16" x14ac:dyDescent="0.25">
      <c r="N4300" s="8"/>
      <c r="O4300" s="6"/>
      <c r="P4300" s="6"/>
    </row>
    <row r="4301" spans="14:16" x14ac:dyDescent="0.25">
      <c r="N4301" s="8"/>
      <c r="O4301" s="6"/>
      <c r="P4301" s="6"/>
    </row>
    <row r="4302" spans="14:16" x14ac:dyDescent="0.25">
      <c r="N4302" s="8"/>
      <c r="O4302" s="6"/>
      <c r="P4302" s="6"/>
    </row>
    <row r="4303" spans="14:16" x14ac:dyDescent="0.25">
      <c r="N4303" s="8"/>
      <c r="O4303" s="6"/>
      <c r="P4303" s="6"/>
    </row>
    <row r="4304" spans="14:16" x14ac:dyDescent="0.25">
      <c r="N4304" s="8"/>
      <c r="O4304" s="6"/>
      <c r="P4304" s="6"/>
    </row>
    <row r="4305" spans="14:16" x14ac:dyDescent="0.25">
      <c r="N4305" s="8"/>
      <c r="O4305" s="6"/>
      <c r="P4305" s="6"/>
    </row>
    <row r="4306" spans="14:16" x14ac:dyDescent="0.25">
      <c r="N4306" s="8"/>
      <c r="O4306" s="6"/>
      <c r="P4306" s="6"/>
    </row>
    <row r="4307" spans="14:16" x14ac:dyDescent="0.25">
      <c r="N4307" s="8"/>
      <c r="O4307" s="6"/>
      <c r="P4307" s="6"/>
    </row>
    <row r="4308" spans="14:16" x14ac:dyDescent="0.25">
      <c r="N4308" s="8"/>
      <c r="O4308" s="6"/>
      <c r="P4308" s="6"/>
    </row>
    <row r="4309" spans="14:16" x14ac:dyDescent="0.25">
      <c r="N4309" s="8"/>
      <c r="O4309" s="6"/>
      <c r="P4309" s="6"/>
    </row>
    <row r="4310" spans="14:16" x14ac:dyDescent="0.25">
      <c r="N4310" s="8"/>
      <c r="O4310" s="6"/>
      <c r="P4310" s="6"/>
    </row>
    <row r="4311" spans="14:16" x14ac:dyDescent="0.25">
      <c r="N4311" s="8"/>
      <c r="O4311" s="6"/>
      <c r="P4311" s="6"/>
    </row>
    <row r="4312" spans="14:16" x14ac:dyDescent="0.25">
      <c r="N4312" s="8"/>
      <c r="O4312" s="6"/>
      <c r="P4312" s="6"/>
    </row>
    <row r="4313" spans="14:16" x14ac:dyDescent="0.25">
      <c r="N4313" s="8"/>
      <c r="O4313" s="6"/>
      <c r="P4313" s="6"/>
    </row>
    <row r="4314" spans="14:16" x14ac:dyDescent="0.25">
      <c r="N4314" s="8"/>
      <c r="O4314" s="6"/>
      <c r="P4314" s="6"/>
    </row>
    <row r="4315" spans="14:16" x14ac:dyDescent="0.25">
      <c r="N4315" s="8"/>
      <c r="O4315" s="6"/>
      <c r="P4315" s="6"/>
    </row>
    <row r="4316" spans="14:16" x14ac:dyDescent="0.25">
      <c r="N4316" s="8"/>
      <c r="O4316" s="6"/>
      <c r="P4316" s="6"/>
    </row>
    <row r="4317" spans="14:16" x14ac:dyDescent="0.25">
      <c r="N4317" s="8"/>
      <c r="O4317" s="6"/>
      <c r="P4317" s="6"/>
    </row>
    <row r="4318" spans="14:16" x14ac:dyDescent="0.25">
      <c r="N4318" s="8"/>
      <c r="O4318" s="6"/>
      <c r="P4318" s="6"/>
    </row>
    <row r="4319" spans="14:16" x14ac:dyDescent="0.25">
      <c r="N4319" s="8"/>
      <c r="O4319" s="6"/>
      <c r="P4319" s="6"/>
    </row>
    <row r="4320" spans="14:16" x14ac:dyDescent="0.25">
      <c r="N4320" s="8"/>
      <c r="O4320" s="6"/>
      <c r="P4320" s="6"/>
    </row>
    <row r="4321" spans="14:16" x14ac:dyDescent="0.25">
      <c r="N4321" s="8"/>
      <c r="O4321" s="6"/>
      <c r="P4321" s="6"/>
    </row>
    <row r="4322" spans="14:16" x14ac:dyDescent="0.25">
      <c r="N4322" s="8"/>
      <c r="O4322" s="6"/>
      <c r="P4322" s="6"/>
    </row>
    <row r="4323" spans="14:16" x14ac:dyDescent="0.25">
      <c r="N4323" s="8"/>
      <c r="O4323" s="6"/>
      <c r="P4323" s="6"/>
    </row>
    <row r="4324" spans="14:16" x14ac:dyDescent="0.25">
      <c r="N4324" s="8"/>
      <c r="O4324" s="6"/>
      <c r="P4324" s="6"/>
    </row>
    <row r="4325" spans="14:16" x14ac:dyDescent="0.25">
      <c r="N4325" s="8"/>
      <c r="O4325" s="6"/>
      <c r="P4325" s="6"/>
    </row>
    <row r="4326" spans="14:16" x14ac:dyDescent="0.25">
      <c r="N4326" s="8"/>
      <c r="O4326" s="6"/>
      <c r="P4326" s="6"/>
    </row>
    <row r="4327" spans="14:16" x14ac:dyDescent="0.25">
      <c r="N4327" s="8"/>
      <c r="O4327" s="6"/>
      <c r="P4327" s="6"/>
    </row>
    <row r="4328" spans="14:16" x14ac:dyDescent="0.25">
      <c r="N4328" s="8"/>
      <c r="O4328" s="6"/>
      <c r="P4328" s="6"/>
    </row>
    <row r="4329" spans="14:16" x14ac:dyDescent="0.25">
      <c r="N4329" s="8"/>
      <c r="O4329" s="6"/>
      <c r="P4329" s="6"/>
    </row>
    <row r="4330" spans="14:16" x14ac:dyDescent="0.25">
      <c r="N4330" s="8"/>
      <c r="O4330" s="6"/>
      <c r="P4330" s="6"/>
    </row>
    <row r="4331" spans="14:16" x14ac:dyDescent="0.25">
      <c r="N4331" s="8"/>
      <c r="O4331" s="6"/>
      <c r="P4331" s="6"/>
    </row>
    <row r="4332" spans="14:16" x14ac:dyDescent="0.25">
      <c r="N4332" s="8"/>
      <c r="O4332" s="6"/>
      <c r="P4332" s="6"/>
    </row>
    <row r="4333" spans="14:16" x14ac:dyDescent="0.25">
      <c r="N4333" s="8"/>
      <c r="O4333" s="6"/>
      <c r="P4333" s="6"/>
    </row>
    <row r="4334" spans="14:16" x14ac:dyDescent="0.25">
      <c r="N4334" s="8"/>
      <c r="O4334" s="6"/>
      <c r="P4334" s="6"/>
    </row>
    <row r="4335" spans="14:16" x14ac:dyDescent="0.25">
      <c r="N4335" s="8"/>
      <c r="O4335" s="6"/>
      <c r="P4335" s="6"/>
    </row>
    <row r="4336" spans="14:16" x14ac:dyDescent="0.25">
      <c r="N4336" s="8"/>
      <c r="O4336" s="6"/>
      <c r="P4336" s="6"/>
    </row>
    <row r="4337" spans="14:16" x14ac:dyDescent="0.25">
      <c r="N4337" s="8"/>
      <c r="O4337" s="6"/>
      <c r="P4337" s="6"/>
    </row>
    <row r="4338" spans="14:16" x14ac:dyDescent="0.25">
      <c r="N4338" s="8"/>
      <c r="O4338" s="6"/>
      <c r="P4338" s="6"/>
    </row>
    <row r="4339" spans="14:16" x14ac:dyDescent="0.25">
      <c r="N4339" s="8"/>
      <c r="O4339" s="6"/>
      <c r="P4339" s="6"/>
    </row>
    <row r="4340" spans="14:16" x14ac:dyDescent="0.25">
      <c r="N4340" s="8"/>
      <c r="O4340" s="6"/>
      <c r="P4340" s="6"/>
    </row>
    <row r="4341" spans="14:16" x14ac:dyDescent="0.25">
      <c r="N4341" s="8"/>
      <c r="O4341" s="6"/>
      <c r="P4341" s="6"/>
    </row>
    <row r="4342" spans="14:16" x14ac:dyDescent="0.25">
      <c r="N4342" s="8"/>
      <c r="O4342" s="6"/>
      <c r="P4342" s="6"/>
    </row>
    <row r="4343" spans="14:16" x14ac:dyDescent="0.25">
      <c r="N4343" s="8"/>
      <c r="O4343" s="6"/>
      <c r="P4343" s="6"/>
    </row>
    <row r="4344" spans="14:16" x14ac:dyDescent="0.25">
      <c r="N4344" s="8"/>
      <c r="O4344" s="6"/>
      <c r="P4344" s="6"/>
    </row>
    <row r="4345" spans="14:16" x14ac:dyDescent="0.25">
      <c r="N4345" s="8"/>
      <c r="O4345" s="6"/>
      <c r="P4345" s="6"/>
    </row>
    <row r="4346" spans="14:16" x14ac:dyDescent="0.25">
      <c r="N4346" s="8"/>
      <c r="O4346" s="6"/>
      <c r="P4346" s="6"/>
    </row>
    <row r="4347" spans="14:16" x14ac:dyDescent="0.25">
      <c r="N4347" s="8"/>
      <c r="O4347" s="6"/>
      <c r="P4347" s="6"/>
    </row>
    <row r="4348" spans="14:16" x14ac:dyDescent="0.25">
      <c r="N4348" s="8"/>
      <c r="O4348" s="6"/>
      <c r="P4348" s="6"/>
    </row>
    <row r="4349" spans="14:16" x14ac:dyDescent="0.25">
      <c r="N4349" s="8"/>
      <c r="O4349" s="6"/>
      <c r="P4349" s="6"/>
    </row>
    <row r="4350" spans="14:16" x14ac:dyDescent="0.25">
      <c r="N4350" s="8"/>
      <c r="O4350" s="6"/>
      <c r="P4350" s="6"/>
    </row>
    <row r="4351" spans="14:16" x14ac:dyDescent="0.25">
      <c r="N4351" s="8"/>
      <c r="O4351" s="6"/>
      <c r="P4351" s="6"/>
    </row>
    <row r="4352" spans="14:16" x14ac:dyDescent="0.25">
      <c r="N4352" s="8"/>
      <c r="O4352" s="6"/>
      <c r="P4352" s="6"/>
    </row>
    <row r="4353" spans="14:16" x14ac:dyDescent="0.25">
      <c r="N4353" s="8"/>
      <c r="O4353" s="6"/>
      <c r="P4353" s="6"/>
    </row>
    <row r="4354" spans="14:16" x14ac:dyDescent="0.25">
      <c r="N4354" s="8"/>
      <c r="O4354" s="6"/>
      <c r="P4354" s="6"/>
    </row>
    <row r="4355" spans="14:16" x14ac:dyDescent="0.25">
      <c r="N4355" s="8"/>
      <c r="O4355" s="6"/>
      <c r="P4355" s="6"/>
    </row>
    <row r="4356" spans="14:16" x14ac:dyDescent="0.25">
      <c r="N4356" s="8"/>
      <c r="O4356" s="6"/>
      <c r="P4356" s="6"/>
    </row>
    <row r="4357" spans="14:16" x14ac:dyDescent="0.25">
      <c r="N4357" s="8"/>
      <c r="O4357" s="6"/>
      <c r="P4357" s="6"/>
    </row>
    <row r="4358" spans="14:16" x14ac:dyDescent="0.25">
      <c r="N4358" s="8"/>
      <c r="O4358" s="6"/>
      <c r="P4358" s="6"/>
    </row>
    <row r="4359" spans="14:16" x14ac:dyDescent="0.25">
      <c r="N4359" s="8"/>
      <c r="O4359" s="6"/>
      <c r="P4359" s="6"/>
    </row>
    <row r="4360" spans="14:16" x14ac:dyDescent="0.25">
      <c r="N4360" s="8"/>
      <c r="O4360" s="6"/>
      <c r="P4360" s="6"/>
    </row>
    <row r="4361" spans="14:16" x14ac:dyDescent="0.25">
      <c r="N4361" s="8"/>
      <c r="O4361" s="6"/>
      <c r="P4361" s="6"/>
    </row>
    <row r="4362" spans="14:16" x14ac:dyDescent="0.25">
      <c r="N4362" s="8"/>
      <c r="O4362" s="6"/>
      <c r="P4362" s="6"/>
    </row>
    <row r="4363" spans="14:16" x14ac:dyDescent="0.25">
      <c r="N4363" s="8"/>
      <c r="O4363" s="6"/>
      <c r="P4363" s="6"/>
    </row>
    <row r="4364" spans="14:16" x14ac:dyDescent="0.25">
      <c r="N4364" s="8"/>
      <c r="O4364" s="6"/>
      <c r="P4364" s="6"/>
    </row>
    <row r="4365" spans="14:16" x14ac:dyDescent="0.25">
      <c r="N4365" s="8"/>
      <c r="O4365" s="6"/>
      <c r="P4365" s="6"/>
    </row>
    <row r="4366" spans="14:16" x14ac:dyDescent="0.25">
      <c r="N4366" s="8"/>
      <c r="O4366" s="6"/>
      <c r="P4366" s="6"/>
    </row>
    <row r="4367" spans="14:16" x14ac:dyDescent="0.25">
      <c r="N4367" s="8"/>
      <c r="O4367" s="6"/>
      <c r="P4367" s="6"/>
    </row>
    <row r="4368" spans="14:16" x14ac:dyDescent="0.25">
      <c r="N4368" s="8"/>
      <c r="O4368" s="6"/>
      <c r="P4368" s="6"/>
    </row>
    <row r="4369" spans="14:16" x14ac:dyDescent="0.25">
      <c r="N4369" s="8"/>
      <c r="O4369" s="6"/>
      <c r="P4369" s="6"/>
    </row>
    <row r="4370" spans="14:16" x14ac:dyDescent="0.25">
      <c r="N4370" s="8"/>
      <c r="O4370" s="6"/>
      <c r="P4370" s="6"/>
    </row>
    <row r="4371" spans="14:16" x14ac:dyDescent="0.25">
      <c r="N4371" s="8"/>
      <c r="O4371" s="6"/>
      <c r="P4371" s="6"/>
    </row>
    <row r="4372" spans="14:16" x14ac:dyDescent="0.25">
      <c r="N4372" s="8"/>
      <c r="O4372" s="6"/>
      <c r="P4372" s="6"/>
    </row>
    <row r="4373" spans="14:16" x14ac:dyDescent="0.25">
      <c r="N4373" s="8"/>
      <c r="O4373" s="6"/>
      <c r="P4373" s="6"/>
    </row>
    <row r="4374" spans="14:16" x14ac:dyDescent="0.25">
      <c r="N4374" s="8"/>
      <c r="O4374" s="6"/>
      <c r="P4374" s="6"/>
    </row>
    <row r="4375" spans="14:16" x14ac:dyDescent="0.25">
      <c r="N4375" s="8"/>
      <c r="O4375" s="6"/>
      <c r="P4375" s="6"/>
    </row>
    <row r="4376" spans="14:16" x14ac:dyDescent="0.25">
      <c r="N4376" s="8"/>
      <c r="O4376" s="6"/>
      <c r="P4376" s="6"/>
    </row>
    <row r="4377" spans="14:16" x14ac:dyDescent="0.25">
      <c r="N4377" s="8"/>
      <c r="O4377" s="6"/>
      <c r="P4377" s="6"/>
    </row>
    <row r="4378" spans="14:16" x14ac:dyDescent="0.25">
      <c r="N4378" s="8"/>
      <c r="O4378" s="6"/>
      <c r="P4378" s="6"/>
    </row>
    <row r="4379" spans="14:16" x14ac:dyDescent="0.25">
      <c r="N4379" s="8"/>
      <c r="O4379" s="6"/>
      <c r="P4379" s="6"/>
    </row>
    <row r="4380" spans="14:16" x14ac:dyDescent="0.25">
      <c r="N4380" s="8"/>
      <c r="O4380" s="6"/>
      <c r="P4380" s="6"/>
    </row>
    <row r="4381" spans="14:16" x14ac:dyDescent="0.25">
      <c r="N4381" s="8"/>
      <c r="O4381" s="6"/>
      <c r="P4381" s="6"/>
    </row>
    <row r="4382" spans="14:16" x14ac:dyDescent="0.25">
      <c r="N4382" s="8"/>
      <c r="O4382" s="6"/>
      <c r="P4382" s="6"/>
    </row>
    <row r="4383" spans="14:16" x14ac:dyDescent="0.25">
      <c r="N4383" s="8"/>
      <c r="O4383" s="6"/>
      <c r="P4383" s="6"/>
    </row>
    <row r="4384" spans="14:16" x14ac:dyDescent="0.25">
      <c r="N4384" s="8"/>
      <c r="O4384" s="6"/>
      <c r="P4384" s="6"/>
    </row>
    <row r="4385" spans="14:16" x14ac:dyDescent="0.25">
      <c r="N4385" s="8"/>
      <c r="O4385" s="6"/>
      <c r="P4385" s="6"/>
    </row>
    <row r="4386" spans="14:16" x14ac:dyDescent="0.25">
      <c r="N4386" s="8"/>
      <c r="O4386" s="6"/>
      <c r="P4386" s="6"/>
    </row>
    <row r="4387" spans="14:16" x14ac:dyDescent="0.25">
      <c r="N4387" s="8"/>
      <c r="O4387" s="6"/>
      <c r="P4387" s="6"/>
    </row>
    <row r="4388" spans="14:16" x14ac:dyDescent="0.25">
      <c r="N4388" s="8"/>
      <c r="O4388" s="6"/>
      <c r="P4388" s="6"/>
    </row>
    <row r="4389" spans="14:16" x14ac:dyDescent="0.25">
      <c r="N4389" s="8"/>
      <c r="O4389" s="6"/>
      <c r="P4389" s="6"/>
    </row>
    <row r="4390" spans="14:16" x14ac:dyDescent="0.25">
      <c r="N4390" s="8"/>
      <c r="O4390" s="6"/>
      <c r="P4390" s="6"/>
    </row>
    <row r="4391" spans="14:16" x14ac:dyDescent="0.25">
      <c r="N4391" s="8"/>
      <c r="O4391" s="6"/>
      <c r="P4391" s="6"/>
    </row>
    <row r="4392" spans="14:16" x14ac:dyDescent="0.25">
      <c r="N4392" s="8"/>
      <c r="O4392" s="6"/>
      <c r="P4392" s="6"/>
    </row>
    <row r="4393" spans="14:16" x14ac:dyDescent="0.25">
      <c r="N4393" s="8"/>
      <c r="O4393" s="6"/>
      <c r="P4393" s="6"/>
    </row>
    <row r="4394" spans="14:16" x14ac:dyDescent="0.25">
      <c r="N4394" s="8"/>
      <c r="O4394" s="6"/>
      <c r="P4394" s="6"/>
    </row>
    <row r="4395" spans="14:16" x14ac:dyDescent="0.25">
      <c r="N4395" s="8"/>
      <c r="O4395" s="6"/>
      <c r="P4395" s="6"/>
    </row>
    <row r="4396" spans="14:16" x14ac:dyDescent="0.25">
      <c r="N4396" s="8"/>
      <c r="O4396" s="6"/>
      <c r="P4396" s="6"/>
    </row>
    <row r="4397" spans="14:16" x14ac:dyDescent="0.25">
      <c r="N4397" s="8"/>
      <c r="O4397" s="6"/>
      <c r="P4397" s="6"/>
    </row>
    <row r="4398" spans="14:16" x14ac:dyDescent="0.25">
      <c r="N4398" s="8"/>
      <c r="O4398" s="6"/>
      <c r="P4398" s="6"/>
    </row>
    <row r="4399" spans="14:16" x14ac:dyDescent="0.25">
      <c r="N4399" s="8"/>
      <c r="O4399" s="6"/>
      <c r="P4399" s="6"/>
    </row>
    <row r="4400" spans="14:16" x14ac:dyDescent="0.25">
      <c r="N4400" s="8"/>
      <c r="O4400" s="6"/>
      <c r="P4400" s="6"/>
    </row>
    <row r="4401" spans="14:16" x14ac:dyDescent="0.25">
      <c r="N4401" s="8"/>
      <c r="O4401" s="6"/>
      <c r="P4401" s="6"/>
    </row>
    <row r="4402" spans="14:16" x14ac:dyDescent="0.25">
      <c r="N4402" s="8"/>
      <c r="O4402" s="6"/>
      <c r="P4402" s="6"/>
    </row>
    <row r="4403" spans="14:16" x14ac:dyDescent="0.25">
      <c r="N4403" s="8"/>
      <c r="O4403" s="6"/>
      <c r="P4403" s="6"/>
    </row>
    <row r="4404" spans="14:16" x14ac:dyDescent="0.25">
      <c r="N4404" s="8"/>
      <c r="O4404" s="6"/>
      <c r="P4404" s="6"/>
    </row>
    <row r="4405" spans="14:16" x14ac:dyDescent="0.25">
      <c r="N4405" s="8"/>
      <c r="O4405" s="6"/>
      <c r="P4405" s="6"/>
    </row>
    <row r="4406" spans="14:16" x14ac:dyDescent="0.25">
      <c r="N4406" s="8"/>
      <c r="O4406" s="6"/>
      <c r="P4406" s="6"/>
    </row>
    <row r="4407" spans="14:16" x14ac:dyDescent="0.25">
      <c r="N4407" s="8"/>
      <c r="O4407" s="6"/>
      <c r="P4407" s="6"/>
    </row>
    <row r="4408" spans="14:16" x14ac:dyDescent="0.25">
      <c r="N4408" s="8"/>
      <c r="O4408" s="6"/>
      <c r="P4408" s="6"/>
    </row>
    <row r="4409" spans="14:16" x14ac:dyDescent="0.25">
      <c r="N4409" s="8"/>
      <c r="O4409" s="6"/>
      <c r="P4409" s="6"/>
    </row>
    <row r="4410" spans="14:16" x14ac:dyDescent="0.25">
      <c r="N4410" s="8"/>
      <c r="O4410" s="6"/>
      <c r="P4410" s="6"/>
    </row>
    <row r="4411" spans="14:16" x14ac:dyDescent="0.25">
      <c r="N4411" s="8"/>
      <c r="O4411" s="6"/>
      <c r="P4411" s="6"/>
    </row>
    <row r="4412" spans="14:16" x14ac:dyDescent="0.25">
      <c r="N4412" s="8"/>
      <c r="O4412" s="6"/>
      <c r="P4412" s="6"/>
    </row>
    <row r="4413" spans="14:16" x14ac:dyDescent="0.25">
      <c r="N4413" s="8"/>
      <c r="O4413" s="6"/>
      <c r="P4413" s="6"/>
    </row>
    <row r="4414" spans="14:16" x14ac:dyDescent="0.25">
      <c r="N4414" s="8"/>
      <c r="O4414" s="6"/>
      <c r="P4414" s="6"/>
    </row>
    <row r="4415" spans="14:16" x14ac:dyDescent="0.25">
      <c r="N4415" s="8"/>
      <c r="O4415" s="6"/>
      <c r="P4415" s="6"/>
    </row>
    <row r="4416" spans="14:16" x14ac:dyDescent="0.25">
      <c r="N4416" s="8"/>
      <c r="O4416" s="6"/>
      <c r="P4416" s="6"/>
    </row>
    <row r="4417" spans="14:16" x14ac:dyDescent="0.25">
      <c r="N4417" s="8"/>
      <c r="O4417" s="6"/>
      <c r="P4417" s="6"/>
    </row>
    <row r="4418" spans="14:16" x14ac:dyDescent="0.25">
      <c r="N4418" s="8"/>
      <c r="O4418" s="6"/>
      <c r="P4418" s="6"/>
    </row>
    <row r="4419" spans="14:16" x14ac:dyDescent="0.25">
      <c r="N4419" s="8"/>
      <c r="O4419" s="6"/>
      <c r="P4419" s="6"/>
    </row>
    <row r="4420" spans="14:16" x14ac:dyDescent="0.25">
      <c r="N4420" s="8"/>
      <c r="O4420" s="6"/>
      <c r="P4420" s="6"/>
    </row>
    <row r="4421" spans="14:16" x14ac:dyDescent="0.25">
      <c r="N4421" s="8"/>
      <c r="O4421" s="6"/>
      <c r="P4421" s="6"/>
    </row>
    <row r="4422" spans="14:16" x14ac:dyDescent="0.25">
      <c r="N4422" s="8"/>
      <c r="O4422" s="6"/>
      <c r="P4422" s="6"/>
    </row>
    <row r="4423" spans="14:16" x14ac:dyDescent="0.25">
      <c r="N4423" s="8"/>
      <c r="O4423" s="6"/>
      <c r="P4423" s="6"/>
    </row>
    <row r="4424" spans="14:16" x14ac:dyDescent="0.25">
      <c r="N4424" s="8"/>
      <c r="O4424" s="6"/>
      <c r="P4424" s="6"/>
    </row>
    <row r="4425" spans="14:16" x14ac:dyDescent="0.25">
      <c r="N4425" s="8"/>
      <c r="O4425" s="6"/>
      <c r="P4425" s="6"/>
    </row>
    <row r="4426" spans="14:16" x14ac:dyDescent="0.25">
      <c r="N4426" s="8"/>
      <c r="O4426" s="6"/>
      <c r="P4426" s="6"/>
    </row>
    <row r="4427" spans="14:16" x14ac:dyDescent="0.25">
      <c r="N4427" s="8"/>
      <c r="O4427" s="6"/>
      <c r="P4427" s="6"/>
    </row>
    <row r="4428" spans="14:16" x14ac:dyDescent="0.25">
      <c r="N4428" s="8"/>
      <c r="O4428" s="6"/>
      <c r="P4428" s="6"/>
    </row>
    <row r="4429" spans="14:16" x14ac:dyDescent="0.25">
      <c r="N4429" s="8"/>
      <c r="O4429" s="6"/>
      <c r="P4429" s="6"/>
    </row>
    <row r="4430" spans="14:16" x14ac:dyDescent="0.25">
      <c r="N4430" s="8"/>
      <c r="O4430" s="6"/>
      <c r="P4430" s="6"/>
    </row>
    <row r="4431" spans="14:16" x14ac:dyDescent="0.25">
      <c r="N4431" s="8"/>
      <c r="O4431" s="6"/>
      <c r="P4431" s="6"/>
    </row>
    <row r="4432" spans="14:16" x14ac:dyDescent="0.25">
      <c r="N4432" s="8"/>
      <c r="O4432" s="6"/>
      <c r="P4432" s="6"/>
    </row>
    <row r="4433" spans="14:16" x14ac:dyDescent="0.25">
      <c r="N4433" s="8"/>
      <c r="O4433" s="6"/>
      <c r="P4433" s="6"/>
    </row>
    <row r="4434" spans="14:16" x14ac:dyDescent="0.25">
      <c r="N4434" s="8"/>
      <c r="O4434" s="6"/>
      <c r="P4434" s="6"/>
    </row>
    <row r="4435" spans="14:16" x14ac:dyDescent="0.25">
      <c r="N4435" s="8"/>
      <c r="O4435" s="6"/>
      <c r="P4435" s="6"/>
    </row>
    <row r="4436" spans="14:16" x14ac:dyDescent="0.25">
      <c r="N4436" s="8"/>
      <c r="O4436" s="6"/>
      <c r="P4436" s="6"/>
    </row>
    <row r="4437" spans="14:16" x14ac:dyDescent="0.25">
      <c r="N4437" s="8"/>
      <c r="O4437" s="6"/>
      <c r="P4437" s="6"/>
    </row>
    <row r="4438" spans="14:16" x14ac:dyDescent="0.25">
      <c r="N4438" s="8"/>
      <c r="O4438" s="6"/>
      <c r="P4438" s="6"/>
    </row>
    <row r="4439" spans="14:16" x14ac:dyDescent="0.25">
      <c r="N4439" s="8"/>
      <c r="O4439" s="6"/>
      <c r="P4439" s="6"/>
    </row>
    <row r="4440" spans="14:16" x14ac:dyDescent="0.25">
      <c r="N4440" s="8"/>
      <c r="O4440" s="6"/>
      <c r="P4440" s="6"/>
    </row>
    <row r="4441" spans="14:16" x14ac:dyDescent="0.25">
      <c r="N4441" s="8"/>
      <c r="O4441" s="6"/>
      <c r="P4441" s="6"/>
    </row>
    <row r="4442" spans="14:16" x14ac:dyDescent="0.25">
      <c r="N4442" s="8"/>
      <c r="O4442" s="6"/>
      <c r="P4442" s="6"/>
    </row>
    <row r="4443" spans="14:16" x14ac:dyDescent="0.25">
      <c r="N4443" s="8"/>
      <c r="O4443" s="6"/>
      <c r="P4443" s="6"/>
    </row>
    <row r="4444" spans="14:16" x14ac:dyDescent="0.25">
      <c r="N4444" s="8"/>
      <c r="O4444" s="6"/>
      <c r="P4444" s="6"/>
    </row>
    <row r="4445" spans="14:16" x14ac:dyDescent="0.25">
      <c r="N4445" s="8"/>
      <c r="O4445" s="6"/>
      <c r="P4445" s="6"/>
    </row>
    <row r="4446" spans="14:16" x14ac:dyDescent="0.25">
      <c r="N4446" s="8"/>
      <c r="O4446" s="6"/>
      <c r="P4446" s="6"/>
    </row>
    <row r="4447" spans="14:16" x14ac:dyDescent="0.25">
      <c r="N4447" s="8"/>
      <c r="O4447" s="6"/>
      <c r="P4447" s="6"/>
    </row>
    <row r="4448" spans="14:16" x14ac:dyDescent="0.25">
      <c r="N4448" s="8"/>
      <c r="O4448" s="6"/>
      <c r="P4448" s="6"/>
    </row>
    <row r="4449" spans="14:16" x14ac:dyDescent="0.25">
      <c r="N4449" s="8"/>
      <c r="O4449" s="6"/>
      <c r="P4449" s="6"/>
    </row>
    <row r="4450" spans="14:16" x14ac:dyDescent="0.25">
      <c r="N4450" s="8"/>
      <c r="O4450" s="6"/>
      <c r="P4450" s="6"/>
    </row>
    <row r="4451" spans="14:16" x14ac:dyDescent="0.25">
      <c r="N4451" s="8"/>
      <c r="O4451" s="6"/>
      <c r="P4451" s="6"/>
    </row>
    <row r="4452" spans="14:16" x14ac:dyDescent="0.25">
      <c r="N4452" s="8"/>
      <c r="O4452" s="6"/>
      <c r="P4452" s="6"/>
    </row>
    <row r="4453" spans="14:16" x14ac:dyDescent="0.25">
      <c r="N4453" s="8"/>
      <c r="O4453" s="6"/>
      <c r="P4453" s="6"/>
    </row>
    <row r="4454" spans="14:16" x14ac:dyDescent="0.25">
      <c r="N4454" s="8"/>
      <c r="O4454" s="6"/>
      <c r="P4454" s="6"/>
    </row>
    <row r="4455" spans="14:16" x14ac:dyDescent="0.25">
      <c r="N4455" s="8"/>
      <c r="O4455" s="6"/>
      <c r="P4455" s="6"/>
    </row>
    <row r="4456" spans="14:16" x14ac:dyDescent="0.25">
      <c r="N4456" s="8"/>
      <c r="O4456" s="6"/>
      <c r="P4456" s="6"/>
    </row>
    <row r="4457" spans="14:16" x14ac:dyDescent="0.25">
      <c r="N4457" s="8"/>
      <c r="O4457" s="6"/>
      <c r="P4457" s="6"/>
    </row>
    <row r="4458" spans="14:16" x14ac:dyDescent="0.25">
      <c r="N4458" s="8"/>
      <c r="O4458" s="6"/>
      <c r="P4458" s="6"/>
    </row>
    <row r="4459" spans="14:16" x14ac:dyDescent="0.25">
      <c r="N4459" s="8"/>
      <c r="O4459" s="6"/>
      <c r="P4459" s="6"/>
    </row>
    <row r="4460" spans="14:16" x14ac:dyDescent="0.25">
      <c r="N4460" s="8"/>
      <c r="O4460" s="6"/>
      <c r="P4460" s="6"/>
    </row>
    <row r="4461" spans="14:16" x14ac:dyDescent="0.25">
      <c r="N4461" s="8"/>
      <c r="O4461" s="6"/>
      <c r="P4461" s="6"/>
    </row>
    <row r="4462" spans="14:16" x14ac:dyDescent="0.25">
      <c r="N4462" s="8"/>
      <c r="O4462" s="6"/>
      <c r="P4462" s="6"/>
    </row>
    <row r="4463" spans="14:16" x14ac:dyDescent="0.25">
      <c r="N4463" s="8"/>
      <c r="O4463" s="6"/>
      <c r="P4463" s="6"/>
    </row>
    <row r="4464" spans="14:16" x14ac:dyDescent="0.25">
      <c r="N4464" s="8"/>
      <c r="O4464" s="6"/>
      <c r="P4464" s="6"/>
    </row>
    <row r="4465" spans="14:16" x14ac:dyDescent="0.25">
      <c r="N4465" s="8"/>
      <c r="O4465" s="6"/>
      <c r="P4465" s="6"/>
    </row>
    <row r="4466" spans="14:16" x14ac:dyDescent="0.25">
      <c r="N4466" s="8"/>
      <c r="O4466" s="6"/>
      <c r="P4466" s="6"/>
    </row>
    <row r="4467" spans="14:16" x14ac:dyDescent="0.25">
      <c r="N4467" s="8"/>
      <c r="O4467" s="6"/>
      <c r="P4467" s="6"/>
    </row>
    <row r="4468" spans="14:16" x14ac:dyDescent="0.25">
      <c r="N4468" s="8"/>
      <c r="O4468" s="6"/>
      <c r="P4468" s="6"/>
    </row>
    <row r="4469" spans="14:16" x14ac:dyDescent="0.25">
      <c r="N4469" s="8"/>
      <c r="O4469" s="6"/>
      <c r="P4469" s="6"/>
    </row>
    <row r="4470" spans="14:16" x14ac:dyDescent="0.25">
      <c r="N4470" s="8"/>
      <c r="O4470" s="6"/>
      <c r="P4470" s="6"/>
    </row>
    <row r="4471" spans="14:16" x14ac:dyDescent="0.25">
      <c r="N4471" s="8"/>
      <c r="O4471" s="6"/>
      <c r="P4471" s="6"/>
    </row>
    <row r="4472" spans="14:16" x14ac:dyDescent="0.25">
      <c r="N4472" s="8"/>
      <c r="O4472" s="6"/>
      <c r="P4472" s="6"/>
    </row>
    <row r="4473" spans="14:16" x14ac:dyDescent="0.25">
      <c r="N4473" s="8"/>
      <c r="O4473" s="6"/>
      <c r="P4473" s="6"/>
    </row>
    <row r="4474" spans="14:16" x14ac:dyDescent="0.25">
      <c r="N4474" s="8"/>
      <c r="O4474" s="6"/>
      <c r="P4474" s="6"/>
    </row>
    <row r="4475" spans="14:16" x14ac:dyDescent="0.25">
      <c r="N4475" s="8"/>
      <c r="O4475" s="6"/>
      <c r="P4475" s="6"/>
    </row>
    <row r="4476" spans="14:16" x14ac:dyDescent="0.25">
      <c r="N4476" s="8"/>
      <c r="O4476" s="6"/>
      <c r="P4476" s="6"/>
    </row>
    <row r="4477" spans="14:16" x14ac:dyDescent="0.25">
      <c r="N4477" s="8"/>
      <c r="O4477" s="6"/>
      <c r="P4477" s="6"/>
    </row>
    <row r="4478" spans="14:16" x14ac:dyDescent="0.25">
      <c r="N4478" s="8"/>
      <c r="O4478" s="6"/>
      <c r="P4478" s="6"/>
    </row>
    <row r="4479" spans="14:16" x14ac:dyDescent="0.25">
      <c r="N4479" s="8"/>
      <c r="O4479" s="6"/>
      <c r="P4479" s="6"/>
    </row>
    <row r="4480" spans="14:16" x14ac:dyDescent="0.25">
      <c r="N4480" s="8"/>
      <c r="O4480" s="6"/>
      <c r="P4480" s="6"/>
    </row>
    <row r="4481" spans="14:16" x14ac:dyDescent="0.25">
      <c r="N4481" s="8"/>
      <c r="O4481" s="6"/>
      <c r="P4481" s="6"/>
    </row>
    <row r="4482" spans="14:16" x14ac:dyDescent="0.25">
      <c r="N4482" s="8"/>
      <c r="O4482" s="6"/>
      <c r="P4482" s="6"/>
    </row>
    <row r="4483" spans="14:16" x14ac:dyDescent="0.25">
      <c r="N4483" s="8"/>
      <c r="O4483" s="6"/>
      <c r="P4483" s="6"/>
    </row>
    <row r="4484" spans="14:16" x14ac:dyDescent="0.25">
      <c r="N4484" s="8"/>
      <c r="O4484" s="6"/>
      <c r="P4484" s="6"/>
    </row>
    <row r="4485" spans="14:16" x14ac:dyDescent="0.25">
      <c r="N4485" s="8"/>
      <c r="O4485" s="6"/>
      <c r="P4485" s="6"/>
    </row>
    <row r="4486" spans="14:16" x14ac:dyDescent="0.25">
      <c r="N4486" s="8"/>
      <c r="O4486" s="6"/>
      <c r="P4486" s="6"/>
    </row>
    <row r="4487" spans="14:16" x14ac:dyDescent="0.25">
      <c r="N4487" s="8"/>
      <c r="O4487" s="6"/>
      <c r="P4487" s="6"/>
    </row>
    <row r="4488" spans="14:16" x14ac:dyDescent="0.25">
      <c r="N4488" s="8"/>
      <c r="O4488" s="6"/>
      <c r="P4488" s="6"/>
    </row>
    <row r="4489" spans="14:16" x14ac:dyDescent="0.25">
      <c r="N4489" s="8"/>
      <c r="O4489" s="6"/>
      <c r="P4489" s="6"/>
    </row>
    <row r="4490" spans="14:16" x14ac:dyDescent="0.25">
      <c r="N4490" s="8"/>
      <c r="O4490" s="6"/>
      <c r="P4490" s="6"/>
    </row>
    <row r="4491" spans="14:16" x14ac:dyDescent="0.25">
      <c r="N4491" s="8"/>
      <c r="O4491" s="6"/>
      <c r="P4491" s="6"/>
    </row>
    <row r="4492" spans="14:16" x14ac:dyDescent="0.25">
      <c r="N4492" s="8"/>
      <c r="O4492" s="6"/>
      <c r="P4492" s="6"/>
    </row>
    <row r="4493" spans="14:16" x14ac:dyDescent="0.25">
      <c r="N4493" s="8"/>
      <c r="O4493" s="6"/>
      <c r="P4493" s="6"/>
    </row>
    <row r="4494" spans="14:16" x14ac:dyDescent="0.25">
      <c r="N4494" s="8"/>
      <c r="O4494" s="6"/>
      <c r="P4494" s="6"/>
    </row>
    <row r="4495" spans="14:16" x14ac:dyDescent="0.25">
      <c r="N4495" s="8"/>
      <c r="O4495" s="6"/>
      <c r="P4495" s="6"/>
    </row>
    <row r="4496" spans="14:16" x14ac:dyDescent="0.25">
      <c r="N4496" s="8"/>
      <c r="O4496" s="6"/>
      <c r="P4496" s="6"/>
    </row>
    <row r="4497" spans="14:16" x14ac:dyDescent="0.25">
      <c r="N4497" s="8"/>
      <c r="O4497" s="6"/>
      <c r="P4497" s="6"/>
    </row>
    <row r="4498" spans="14:16" x14ac:dyDescent="0.25">
      <c r="N4498" s="8"/>
      <c r="O4498" s="6"/>
      <c r="P4498" s="6"/>
    </row>
    <row r="4499" spans="14:16" x14ac:dyDescent="0.25">
      <c r="N4499" s="8"/>
      <c r="O4499" s="6"/>
      <c r="P4499" s="6"/>
    </row>
    <row r="4500" spans="14:16" x14ac:dyDescent="0.25">
      <c r="N4500" s="8"/>
      <c r="O4500" s="6"/>
      <c r="P4500" s="6"/>
    </row>
    <row r="4501" spans="14:16" x14ac:dyDescent="0.25">
      <c r="N4501" s="8"/>
      <c r="O4501" s="6"/>
      <c r="P4501" s="6"/>
    </row>
    <row r="4502" spans="14:16" x14ac:dyDescent="0.25">
      <c r="N4502" s="8"/>
      <c r="O4502" s="6"/>
      <c r="P4502" s="6"/>
    </row>
    <row r="4503" spans="14:16" x14ac:dyDescent="0.25">
      <c r="N4503" s="8"/>
      <c r="O4503" s="6"/>
      <c r="P4503" s="6"/>
    </row>
    <row r="4504" spans="14:16" x14ac:dyDescent="0.25">
      <c r="N4504" s="8"/>
      <c r="O4504" s="6"/>
      <c r="P4504" s="6"/>
    </row>
    <row r="4505" spans="14:16" x14ac:dyDescent="0.25">
      <c r="N4505" s="8"/>
      <c r="O4505" s="6"/>
      <c r="P4505" s="6"/>
    </row>
    <row r="4506" spans="14:16" x14ac:dyDescent="0.25">
      <c r="N4506" s="8"/>
      <c r="O4506" s="6"/>
      <c r="P4506" s="6"/>
    </row>
    <row r="4507" spans="14:16" x14ac:dyDescent="0.25">
      <c r="N4507" s="8"/>
      <c r="O4507" s="6"/>
      <c r="P4507" s="6"/>
    </row>
    <row r="4508" spans="14:16" x14ac:dyDescent="0.25">
      <c r="N4508" s="8"/>
      <c r="O4508" s="6"/>
      <c r="P4508" s="6"/>
    </row>
    <row r="4509" spans="14:16" x14ac:dyDescent="0.25">
      <c r="N4509" s="8"/>
      <c r="O4509" s="6"/>
      <c r="P4509" s="6"/>
    </row>
    <row r="4510" spans="14:16" x14ac:dyDescent="0.25">
      <c r="N4510" s="8"/>
      <c r="O4510" s="6"/>
      <c r="P4510" s="6"/>
    </row>
    <row r="4511" spans="14:16" x14ac:dyDescent="0.25">
      <c r="N4511" s="8"/>
      <c r="O4511" s="6"/>
      <c r="P4511" s="6"/>
    </row>
    <row r="4512" spans="14:16" x14ac:dyDescent="0.25">
      <c r="N4512" s="8"/>
      <c r="O4512" s="6"/>
      <c r="P4512" s="6"/>
    </row>
    <row r="4513" spans="14:16" x14ac:dyDescent="0.25">
      <c r="N4513" s="8"/>
      <c r="O4513" s="6"/>
      <c r="P4513" s="6"/>
    </row>
    <row r="4514" spans="14:16" x14ac:dyDescent="0.25">
      <c r="N4514" s="8"/>
      <c r="O4514" s="6"/>
      <c r="P4514" s="6"/>
    </row>
    <row r="4515" spans="14:16" x14ac:dyDescent="0.25">
      <c r="N4515" s="8"/>
      <c r="O4515" s="6"/>
      <c r="P4515" s="6"/>
    </row>
    <row r="4516" spans="14:16" x14ac:dyDescent="0.25">
      <c r="N4516" s="8"/>
      <c r="O4516" s="6"/>
      <c r="P4516" s="6"/>
    </row>
    <row r="4517" spans="14:16" x14ac:dyDescent="0.25">
      <c r="N4517" s="8"/>
      <c r="O4517" s="6"/>
      <c r="P4517" s="6"/>
    </row>
    <row r="4518" spans="14:16" x14ac:dyDescent="0.25">
      <c r="N4518" s="8"/>
      <c r="O4518" s="6"/>
      <c r="P4518" s="6"/>
    </row>
    <row r="4519" spans="14:16" x14ac:dyDescent="0.25">
      <c r="N4519" s="8"/>
      <c r="O4519" s="6"/>
      <c r="P4519" s="6"/>
    </row>
    <row r="4520" spans="14:16" x14ac:dyDescent="0.25">
      <c r="N4520" s="8"/>
      <c r="O4520" s="6"/>
      <c r="P4520" s="6"/>
    </row>
    <row r="4521" spans="14:16" x14ac:dyDescent="0.25">
      <c r="N4521" s="8"/>
      <c r="O4521" s="6"/>
      <c r="P4521" s="6"/>
    </row>
    <row r="4522" spans="14:16" x14ac:dyDescent="0.25">
      <c r="N4522" s="8"/>
      <c r="O4522" s="6"/>
      <c r="P4522" s="6"/>
    </row>
    <row r="4523" spans="14:16" x14ac:dyDescent="0.25">
      <c r="N4523" s="8"/>
      <c r="O4523" s="6"/>
      <c r="P4523" s="6"/>
    </row>
    <row r="4524" spans="14:16" x14ac:dyDescent="0.25">
      <c r="N4524" s="8"/>
      <c r="O4524" s="6"/>
      <c r="P4524" s="6"/>
    </row>
    <row r="4525" spans="14:16" x14ac:dyDescent="0.25">
      <c r="N4525" s="8"/>
      <c r="O4525" s="6"/>
      <c r="P4525" s="6"/>
    </row>
    <row r="4526" spans="14:16" x14ac:dyDescent="0.25">
      <c r="N4526" s="8"/>
      <c r="O4526" s="6"/>
      <c r="P4526" s="6"/>
    </row>
    <row r="4527" spans="14:16" x14ac:dyDescent="0.25">
      <c r="N4527" s="8"/>
      <c r="O4527" s="6"/>
      <c r="P4527" s="6"/>
    </row>
    <row r="4528" spans="14:16" x14ac:dyDescent="0.25">
      <c r="N4528" s="8"/>
      <c r="O4528" s="6"/>
      <c r="P4528" s="6"/>
    </row>
    <row r="4529" spans="14:16" x14ac:dyDescent="0.25">
      <c r="N4529" s="8"/>
      <c r="O4529" s="6"/>
      <c r="P4529" s="6"/>
    </row>
    <row r="4530" spans="14:16" x14ac:dyDescent="0.25">
      <c r="N4530" s="8"/>
      <c r="O4530" s="6"/>
      <c r="P4530" s="6"/>
    </row>
    <row r="4531" spans="14:16" x14ac:dyDescent="0.25">
      <c r="N4531" s="8"/>
      <c r="O4531" s="6"/>
      <c r="P4531" s="6"/>
    </row>
    <row r="4532" spans="14:16" x14ac:dyDescent="0.25">
      <c r="N4532" s="8"/>
      <c r="O4532" s="6"/>
      <c r="P4532" s="6"/>
    </row>
    <row r="4533" spans="14:16" x14ac:dyDescent="0.25">
      <c r="N4533" s="8"/>
      <c r="O4533" s="6"/>
      <c r="P4533" s="6"/>
    </row>
    <row r="4534" spans="14:16" x14ac:dyDescent="0.25">
      <c r="N4534" s="8"/>
      <c r="O4534" s="6"/>
      <c r="P4534" s="6"/>
    </row>
    <row r="4535" spans="14:16" x14ac:dyDescent="0.25">
      <c r="N4535" s="8"/>
      <c r="O4535" s="6"/>
      <c r="P4535" s="6"/>
    </row>
    <row r="4536" spans="14:16" x14ac:dyDescent="0.25">
      <c r="N4536" s="8"/>
      <c r="O4536" s="6"/>
      <c r="P4536" s="6"/>
    </row>
    <row r="4537" spans="14:16" x14ac:dyDescent="0.25">
      <c r="N4537" s="8"/>
      <c r="O4537" s="6"/>
      <c r="P4537" s="6"/>
    </row>
    <row r="4538" spans="14:16" x14ac:dyDescent="0.25">
      <c r="N4538" s="8"/>
      <c r="O4538" s="6"/>
      <c r="P4538" s="6"/>
    </row>
    <row r="4539" spans="14:16" x14ac:dyDescent="0.25">
      <c r="N4539" s="8"/>
      <c r="O4539" s="6"/>
      <c r="P4539" s="6"/>
    </row>
    <row r="4540" spans="14:16" x14ac:dyDescent="0.25">
      <c r="N4540" s="8"/>
      <c r="O4540" s="6"/>
      <c r="P4540" s="6"/>
    </row>
    <row r="4541" spans="14:16" x14ac:dyDescent="0.25">
      <c r="N4541" s="8"/>
      <c r="O4541" s="6"/>
      <c r="P4541" s="6"/>
    </row>
    <row r="4542" spans="14:16" x14ac:dyDescent="0.25">
      <c r="N4542" s="8"/>
      <c r="O4542" s="6"/>
      <c r="P4542" s="6"/>
    </row>
    <row r="4543" spans="14:16" x14ac:dyDescent="0.25">
      <c r="N4543" s="8"/>
      <c r="O4543" s="6"/>
      <c r="P4543" s="6"/>
    </row>
    <row r="4544" spans="14:16" x14ac:dyDescent="0.25">
      <c r="N4544" s="8"/>
      <c r="O4544" s="6"/>
      <c r="P4544" s="6"/>
    </row>
    <row r="4545" spans="14:16" x14ac:dyDescent="0.25">
      <c r="N4545" s="8"/>
      <c r="O4545" s="6"/>
      <c r="P4545" s="6"/>
    </row>
    <row r="4546" spans="14:16" x14ac:dyDescent="0.25">
      <c r="N4546" s="8"/>
      <c r="O4546" s="6"/>
      <c r="P4546" s="6"/>
    </row>
    <row r="4547" spans="14:16" x14ac:dyDescent="0.25">
      <c r="N4547" s="8"/>
      <c r="O4547" s="6"/>
      <c r="P4547" s="6"/>
    </row>
    <row r="4548" spans="14:16" x14ac:dyDescent="0.25">
      <c r="N4548" s="8"/>
      <c r="O4548" s="6"/>
      <c r="P4548" s="6"/>
    </row>
    <row r="4549" spans="14:16" x14ac:dyDescent="0.25">
      <c r="N4549" s="8"/>
      <c r="O4549" s="6"/>
      <c r="P4549" s="6"/>
    </row>
    <row r="4550" spans="14:16" x14ac:dyDescent="0.25">
      <c r="N4550" s="8"/>
      <c r="O4550" s="6"/>
      <c r="P4550" s="6"/>
    </row>
    <row r="4551" spans="14:16" x14ac:dyDescent="0.25">
      <c r="N4551" s="8"/>
      <c r="O4551" s="6"/>
      <c r="P4551" s="6"/>
    </row>
    <row r="4552" spans="14:16" x14ac:dyDescent="0.25">
      <c r="N4552" s="8"/>
      <c r="O4552" s="6"/>
      <c r="P4552" s="6"/>
    </row>
    <row r="4553" spans="14:16" x14ac:dyDescent="0.25">
      <c r="N4553" s="8"/>
      <c r="O4553" s="6"/>
      <c r="P4553" s="6"/>
    </row>
    <row r="4554" spans="14:16" x14ac:dyDescent="0.25">
      <c r="N4554" s="8"/>
      <c r="O4554" s="6"/>
      <c r="P4554" s="6"/>
    </row>
    <row r="4555" spans="14:16" x14ac:dyDescent="0.25">
      <c r="N4555" s="8"/>
      <c r="O4555" s="6"/>
      <c r="P4555" s="6"/>
    </row>
    <row r="4556" spans="14:16" x14ac:dyDescent="0.25">
      <c r="N4556" s="8"/>
      <c r="O4556" s="6"/>
      <c r="P4556" s="6"/>
    </row>
    <row r="4557" spans="14:16" x14ac:dyDescent="0.25">
      <c r="N4557" s="8"/>
      <c r="O4557" s="6"/>
      <c r="P4557" s="6"/>
    </row>
    <row r="4558" spans="14:16" x14ac:dyDescent="0.25">
      <c r="N4558" s="8"/>
      <c r="O4558" s="6"/>
      <c r="P4558" s="6"/>
    </row>
    <row r="4559" spans="14:16" x14ac:dyDescent="0.25">
      <c r="N4559" s="8"/>
      <c r="O4559" s="6"/>
      <c r="P4559" s="6"/>
    </row>
    <row r="4560" spans="14:16" x14ac:dyDescent="0.25">
      <c r="N4560" s="8"/>
      <c r="O4560" s="6"/>
      <c r="P4560" s="6"/>
    </row>
    <row r="4561" spans="14:16" x14ac:dyDescent="0.25">
      <c r="N4561" s="8"/>
      <c r="O4561" s="6"/>
      <c r="P4561" s="6"/>
    </row>
    <row r="4562" spans="14:16" x14ac:dyDescent="0.25">
      <c r="N4562" s="8"/>
      <c r="O4562" s="6"/>
      <c r="P4562" s="6"/>
    </row>
    <row r="4563" spans="14:16" x14ac:dyDescent="0.25">
      <c r="N4563" s="8"/>
      <c r="O4563" s="6"/>
      <c r="P4563" s="6"/>
    </row>
    <row r="4564" spans="14:16" x14ac:dyDescent="0.25">
      <c r="N4564" s="8"/>
      <c r="O4564" s="6"/>
      <c r="P4564" s="6"/>
    </row>
    <row r="4565" spans="14:16" x14ac:dyDescent="0.25">
      <c r="N4565" s="8"/>
      <c r="O4565" s="6"/>
      <c r="P4565" s="6"/>
    </row>
    <row r="4566" spans="14:16" x14ac:dyDescent="0.25">
      <c r="N4566" s="8"/>
      <c r="O4566" s="6"/>
      <c r="P4566" s="6"/>
    </row>
    <row r="4567" spans="14:16" x14ac:dyDescent="0.25">
      <c r="N4567" s="8"/>
      <c r="O4567" s="6"/>
      <c r="P4567" s="6"/>
    </row>
    <row r="4568" spans="14:16" x14ac:dyDescent="0.25">
      <c r="N4568" s="8"/>
      <c r="O4568" s="6"/>
      <c r="P4568" s="6"/>
    </row>
    <row r="4569" spans="14:16" x14ac:dyDescent="0.25">
      <c r="N4569" s="8"/>
      <c r="O4569" s="6"/>
      <c r="P4569" s="6"/>
    </row>
    <row r="4570" spans="14:16" x14ac:dyDescent="0.25">
      <c r="N4570" s="8"/>
      <c r="O4570" s="6"/>
      <c r="P4570" s="6"/>
    </row>
    <row r="4571" spans="14:16" x14ac:dyDescent="0.25">
      <c r="N4571" s="8"/>
      <c r="O4571" s="6"/>
      <c r="P4571" s="6"/>
    </row>
    <row r="4572" spans="14:16" x14ac:dyDescent="0.25">
      <c r="N4572" s="8"/>
      <c r="O4572" s="6"/>
      <c r="P4572" s="6"/>
    </row>
    <row r="4573" spans="14:16" x14ac:dyDescent="0.25">
      <c r="N4573" s="8"/>
      <c r="O4573" s="6"/>
      <c r="P4573" s="6"/>
    </row>
    <row r="4574" spans="14:16" x14ac:dyDescent="0.25">
      <c r="N4574" s="8"/>
      <c r="O4574" s="6"/>
      <c r="P4574" s="6"/>
    </row>
    <row r="4575" spans="14:16" x14ac:dyDescent="0.25">
      <c r="N4575" s="8"/>
      <c r="O4575" s="6"/>
      <c r="P4575" s="6"/>
    </row>
    <row r="4576" spans="14:16" x14ac:dyDescent="0.25">
      <c r="N4576" s="8"/>
      <c r="O4576" s="6"/>
      <c r="P4576" s="6"/>
    </row>
    <row r="4577" spans="14:16" x14ac:dyDescent="0.25">
      <c r="N4577" s="8"/>
      <c r="O4577" s="6"/>
      <c r="P4577" s="6"/>
    </row>
    <row r="4578" spans="14:16" x14ac:dyDescent="0.25">
      <c r="N4578" s="8"/>
      <c r="O4578" s="6"/>
      <c r="P4578" s="6"/>
    </row>
    <row r="4579" spans="14:16" x14ac:dyDescent="0.25">
      <c r="N4579" s="8"/>
      <c r="O4579" s="6"/>
      <c r="P4579" s="6"/>
    </row>
    <row r="4580" spans="14:16" x14ac:dyDescent="0.25">
      <c r="N4580" s="8"/>
      <c r="O4580" s="6"/>
      <c r="P4580" s="6"/>
    </row>
    <row r="4581" spans="14:16" x14ac:dyDescent="0.25">
      <c r="N4581" s="8"/>
      <c r="O4581" s="6"/>
      <c r="P4581" s="6"/>
    </row>
    <row r="4582" spans="14:16" x14ac:dyDescent="0.25">
      <c r="N4582" s="8"/>
      <c r="O4582" s="6"/>
      <c r="P4582" s="6"/>
    </row>
    <row r="4583" spans="14:16" x14ac:dyDescent="0.25">
      <c r="N4583" s="8"/>
      <c r="O4583" s="6"/>
      <c r="P4583" s="6"/>
    </row>
    <row r="4584" spans="14:16" x14ac:dyDescent="0.25">
      <c r="N4584" s="8"/>
      <c r="O4584" s="6"/>
      <c r="P4584" s="6"/>
    </row>
    <row r="4585" spans="14:16" x14ac:dyDescent="0.25">
      <c r="N4585" s="8"/>
      <c r="O4585" s="6"/>
      <c r="P4585" s="6"/>
    </row>
    <row r="4586" spans="14:16" x14ac:dyDescent="0.25">
      <c r="N4586" s="8"/>
      <c r="O4586" s="6"/>
      <c r="P4586" s="6"/>
    </row>
    <row r="4587" spans="14:16" x14ac:dyDescent="0.25">
      <c r="N4587" s="8"/>
      <c r="O4587" s="6"/>
      <c r="P4587" s="6"/>
    </row>
    <row r="4588" spans="14:16" x14ac:dyDescent="0.25">
      <c r="N4588" s="8"/>
      <c r="O4588" s="6"/>
      <c r="P4588" s="6"/>
    </row>
    <row r="4589" spans="14:16" x14ac:dyDescent="0.25">
      <c r="N4589" s="8"/>
      <c r="O4589" s="6"/>
      <c r="P4589" s="6"/>
    </row>
    <row r="4590" spans="14:16" x14ac:dyDescent="0.25">
      <c r="N4590" s="8"/>
      <c r="O4590" s="6"/>
      <c r="P4590" s="6"/>
    </row>
    <row r="4591" spans="14:16" x14ac:dyDescent="0.25">
      <c r="N4591" s="8"/>
      <c r="O4591" s="6"/>
      <c r="P4591" s="6"/>
    </row>
    <row r="4592" spans="14:16" x14ac:dyDescent="0.25">
      <c r="N4592" s="8"/>
      <c r="O4592" s="6"/>
      <c r="P4592" s="6"/>
    </row>
    <row r="4593" spans="14:16" x14ac:dyDescent="0.25">
      <c r="N4593" s="8"/>
      <c r="O4593" s="6"/>
      <c r="P4593" s="6"/>
    </row>
    <row r="4594" spans="14:16" x14ac:dyDescent="0.25">
      <c r="N4594" s="8"/>
      <c r="O4594" s="6"/>
      <c r="P4594" s="6"/>
    </row>
    <row r="4595" spans="14:16" x14ac:dyDescent="0.25">
      <c r="N4595" s="8"/>
      <c r="O4595" s="6"/>
      <c r="P4595" s="6"/>
    </row>
    <row r="4596" spans="14:16" x14ac:dyDescent="0.25">
      <c r="N4596" s="8"/>
      <c r="O4596" s="6"/>
      <c r="P4596" s="6"/>
    </row>
    <row r="4597" spans="14:16" x14ac:dyDescent="0.25">
      <c r="N4597" s="8"/>
      <c r="O4597" s="6"/>
      <c r="P4597" s="6"/>
    </row>
    <row r="4598" spans="14:16" x14ac:dyDescent="0.25">
      <c r="N4598" s="8"/>
      <c r="O4598" s="6"/>
      <c r="P4598" s="6"/>
    </row>
    <row r="4599" spans="14:16" x14ac:dyDescent="0.25">
      <c r="N4599" s="8"/>
      <c r="O4599" s="6"/>
      <c r="P4599" s="6"/>
    </row>
    <row r="4600" spans="14:16" x14ac:dyDescent="0.25">
      <c r="N4600" s="8"/>
      <c r="O4600" s="6"/>
      <c r="P4600" s="6"/>
    </row>
    <row r="4601" spans="14:16" x14ac:dyDescent="0.25">
      <c r="N4601" s="8"/>
      <c r="O4601" s="6"/>
      <c r="P4601" s="6"/>
    </row>
    <row r="4602" spans="14:16" x14ac:dyDescent="0.25">
      <c r="N4602" s="8"/>
      <c r="O4602" s="6"/>
      <c r="P4602" s="6"/>
    </row>
    <row r="4603" spans="14:16" x14ac:dyDescent="0.25">
      <c r="N4603" s="8"/>
      <c r="O4603" s="6"/>
      <c r="P4603" s="6"/>
    </row>
    <row r="4604" spans="14:16" x14ac:dyDescent="0.25">
      <c r="N4604" s="8"/>
      <c r="O4604" s="6"/>
      <c r="P4604" s="6"/>
    </row>
    <row r="4605" spans="14:16" x14ac:dyDescent="0.25">
      <c r="N4605" s="8"/>
      <c r="O4605" s="6"/>
      <c r="P4605" s="6"/>
    </row>
    <row r="4606" spans="14:16" x14ac:dyDescent="0.25">
      <c r="N4606" s="8"/>
      <c r="O4606" s="6"/>
      <c r="P4606" s="6"/>
    </row>
    <row r="4607" spans="14:16" x14ac:dyDescent="0.25">
      <c r="N4607" s="8"/>
      <c r="O4607" s="6"/>
      <c r="P4607" s="6"/>
    </row>
    <row r="4608" spans="14:16" x14ac:dyDescent="0.25">
      <c r="N4608" s="8"/>
      <c r="O4608" s="6"/>
      <c r="P4608" s="6"/>
    </row>
    <row r="4609" spans="14:16" x14ac:dyDescent="0.25">
      <c r="N4609" s="8"/>
      <c r="O4609" s="6"/>
      <c r="P4609" s="6"/>
    </row>
    <row r="4610" spans="14:16" x14ac:dyDescent="0.25">
      <c r="N4610" s="8"/>
      <c r="O4610" s="6"/>
      <c r="P4610" s="6"/>
    </row>
    <row r="4611" spans="14:16" x14ac:dyDescent="0.25">
      <c r="N4611" s="8"/>
      <c r="O4611" s="6"/>
      <c r="P4611" s="6"/>
    </row>
    <row r="4612" spans="14:16" x14ac:dyDescent="0.25">
      <c r="N4612" s="8"/>
      <c r="O4612" s="6"/>
      <c r="P4612" s="6"/>
    </row>
    <row r="4613" spans="14:16" x14ac:dyDescent="0.25">
      <c r="N4613" s="8"/>
      <c r="O4613" s="6"/>
      <c r="P4613" s="6"/>
    </row>
    <row r="4614" spans="14:16" x14ac:dyDescent="0.25">
      <c r="N4614" s="8"/>
      <c r="O4614" s="6"/>
      <c r="P4614" s="6"/>
    </row>
    <row r="4615" spans="14:16" x14ac:dyDescent="0.25">
      <c r="N4615" s="8"/>
      <c r="O4615" s="6"/>
      <c r="P4615" s="6"/>
    </row>
    <row r="4616" spans="14:16" x14ac:dyDescent="0.25">
      <c r="N4616" s="8"/>
      <c r="O4616" s="6"/>
      <c r="P4616" s="6"/>
    </row>
    <row r="4617" spans="14:16" x14ac:dyDescent="0.25">
      <c r="N4617" s="8"/>
      <c r="O4617" s="6"/>
      <c r="P4617" s="6"/>
    </row>
    <row r="4618" spans="14:16" x14ac:dyDescent="0.25">
      <c r="N4618" s="8"/>
      <c r="O4618" s="6"/>
      <c r="P4618" s="6"/>
    </row>
    <row r="4619" spans="14:16" x14ac:dyDescent="0.25">
      <c r="N4619" s="8"/>
      <c r="O4619" s="6"/>
      <c r="P4619" s="6"/>
    </row>
    <row r="4620" spans="14:16" x14ac:dyDescent="0.25">
      <c r="N4620" s="8"/>
      <c r="O4620" s="6"/>
      <c r="P4620" s="6"/>
    </row>
    <row r="4621" spans="14:16" x14ac:dyDescent="0.25">
      <c r="N4621" s="8"/>
      <c r="O4621" s="6"/>
      <c r="P4621" s="6"/>
    </row>
    <row r="4622" spans="14:16" x14ac:dyDescent="0.25">
      <c r="N4622" s="8"/>
      <c r="O4622" s="6"/>
      <c r="P4622" s="6"/>
    </row>
    <row r="4623" spans="14:16" x14ac:dyDescent="0.25">
      <c r="N4623" s="8"/>
      <c r="O4623" s="6"/>
      <c r="P4623" s="6"/>
    </row>
    <row r="4624" spans="14:16" x14ac:dyDescent="0.25">
      <c r="N4624" s="8"/>
      <c r="O4624" s="6"/>
      <c r="P4624" s="6"/>
    </row>
    <row r="4625" spans="14:16" x14ac:dyDescent="0.25">
      <c r="N4625" s="8"/>
      <c r="O4625" s="6"/>
      <c r="P4625" s="6"/>
    </row>
    <row r="4626" spans="14:16" x14ac:dyDescent="0.25">
      <c r="N4626" s="8"/>
      <c r="O4626" s="6"/>
      <c r="P4626" s="6"/>
    </row>
    <row r="4627" spans="14:16" x14ac:dyDescent="0.25">
      <c r="N4627" s="8"/>
      <c r="O4627" s="6"/>
      <c r="P4627" s="6"/>
    </row>
    <row r="4628" spans="14:16" x14ac:dyDescent="0.25">
      <c r="N4628" s="8"/>
      <c r="O4628" s="6"/>
      <c r="P4628" s="6"/>
    </row>
    <row r="4629" spans="14:16" x14ac:dyDescent="0.25">
      <c r="N4629" s="8"/>
      <c r="O4629" s="6"/>
      <c r="P4629" s="6"/>
    </row>
    <row r="4630" spans="14:16" x14ac:dyDescent="0.25">
      <c r="N4630" s="8"/>
      <c r="O4630" s="6"/>
      <c r="P4630" s="6"/>
    </row>
    <row r="4631" spans="14:16" x14ac:dyDescent="0.25">
      <c r="N4631" s="8"/>
      <c r="O4631" s="6"/>
      <c r="P4631" s="6"/>
    </row>
    <row r="4632" spans="14:16" x14ac:dyDescent="0.25">
      <c r="N4632" s="8"/>
      <c r="O4632" s="6"/>
      <c r="P4632" s="6"/>
    </row>
    <row r="4633" spans="14:16" x14ac:dyDescent="0.25">
      <c r="N4633" s="8"/>
      <c r="O4633" s="6"/>
      <c r="P4633" s="6"/>
    </row>
    <row r="4634" spans="14:16" x14ac:dyDescent="0.25">
      <c r="N4634" s="8"/>
      <c r="O4634" s="6"/>
      <c r="P4634" s="6"/>
    </row>
    <row r="4635" spans="14:16" x14ac:dyDescent="0.25">
      <c r="N4635" s="8"/>
      <c r="O4635" s="6"/>
      <c r="P4635" s="6"/>
    </row>
    <row r="4636" spans="14:16" x14ac:dyDescent="0.25">
      <c r="N4636" s="8"/>
      <c r="O4636" s="6"/>
      <c r="P4636" s="6"/>
    </row>
    <row r="4637" spans="14:16" x14ac:dyDescent="0.25">
      <c r="N4637" s="8"/>
      <c r="O4637" s="6"/>
      <c r="P4637" s="6"/>
    </row>
    <row r="4638" spans="14:16" x14ac:dyDescent="0.25">
      <c r="N4638" s="8"/>
      <c r="O4638" s="6"/>
      <c r="P4638" s="6"/>
    </row>
    <row r="4639" spans="14:16" x14ac:dyDescent="0.25">
      <c r="N4639" s="8"/>
      <c r="O4639" s="6"/>
      <c r="P4639" s="6"/>
    </row>
    <row r="4640" spans="14:16" x14ac:dyDescent="0.25">
      <c r="N4640" s="8"/>
      <c r="O4640" s="6"/>
      <c r="P4640" s="6"/>
    </row>
    <row r="4641" spans="14:16" x14ac:dyDescent="0.25">
      <c r="N4641" s="8"/>
      <c r="O4641" s="6"/>
      <c r="P4641" s="6"/>
    </row>
    <row r="4642" spans="14:16" x14ac:dyDescent="0.25">
      <c r="N4642" s="8"/>
      <c r="O4642" s="6"/>
      <c r="P4642" s="6"/>
    </row>
    <row r="4643" spans="14:16" x14ac:dyDescent="0.25">
      <c r="N4643" s="8"/>
      <c r="O4643" s="6"/>
      <c r="P4643" s="6"/>
    </row>
    <row r="4644" spans="14:16" x14ac:dyDescent="0.25">
      <c r="N4644" s="8"/>
      <c r="O4644" s="6"/>
      <c r="P4644" s="6"/>
    </row>
    <row r="4645" spans="14:16" x14ac:dyDescent="0.25">
      <c r="N4645" s="8"/>
      <c r="O4645" s="6"/>
      <c r="P4645" s="6"/>
    </row>
    <row r="4646" spans="14:16" x14ac:dyDescent="0.25">
      <c r="N4646" s="8"/>
      <c r="O4646" s="6"/>
      <c r="P4646" s="6"/>
    </row>
    <row r="4647" spans="14:16" x14ac:dyDescent="0.25">
      <c r="N4647" s="8"/>
      <c r="O4647" s="6"/>
      <c r="P4647" s="6"/>
    </row>
    <row r="4648" spans="14:16" x14ac:dyDescent="0.25">
      <c r="N4648" s="8"/>
      <c r="O4648" s="6"/>
      <c r="P4648" s="6"/>
    </row>
    <row r="4649" spans="14:16" x14ac:dyDescent="0.25">
      <c r="N4649" s="8"/>
      <c r="O4649" s="6"/>
      <c r="P4649" s="6"/>
    </row>
    <row r="4650" spans="14:16" x14ac:dyDescent="0.25">
      <c r="N4650" s="8"/>
      <c r="O4650" s="6"/>
      <c r="P4650" s="6"/>
    </row>
    <row r="4651" spans="14:16" x14ac:dyDescent="0.25">
      <c r="N4651" s="8"/>
      <c r="O4651" s="6"/>
      <c r="P4651" s="6"/>
    </row>
    <row r="4652" spans="14:16" x14ac:dyDescent="0.25">
      <c r="N4652" s="8"/>
      <c r="O4652" s="6"/>
      <c r="P4652" s="6"/>
    </row>
    <row r="4653" spans="14:16" x14ac:dyDescent="0.25">
      <c r="N4653" s="8"/>
      <c r="O4653" s="6"/>
      <c r="P4653" s="6"/>
    </row>
    <row r="4654" spans="14:16" x14ac:dyDescent="0.25">
      <c r="N4654" s="8"/>
      <c r="O4654" s="6"/>
      <c r="P4654" s="6"/>
    </row>
    <row r="4655" spans="14:16" x14ac:dyDescent="0.25">
      <c r="N4655" s="8"/>
      <c r="O4655" s="6"/>
      <c r="P4655" s="6"/>
    </row>
    <row r="4656" spans="14:16" x14ac:dyDescent="0.25">
      <c r="N4656" s="8"/>
      <c r="O4656" s="6"/>
      <c r="P4656" s="6"/>
    </row>
    <row r="4657" spans="14:16" x14ac:dyDescent="0.25">
      <c r="N4657" s="8"/>
      <c r="O4657" s="6"/>
      <c r="P4657" s="6"/>
    </row>
    <row r="4658" spans="14:16" x14ac:dyDescent="0.25">
      <c r="N4658" s="8"/>
      <c r="O4658" s="6"/>
      <c r="P4658" s="6"/>
    </row>
    <row r="4659" spans="14:16" x14ac:dyDescent="0.25">
      <c r="N4659" s="8"/>
      <c r="O4659" s="6"/>
      <c r="P4659" s="6"/>
    </row>
    <row r="4660" spans="14:16" x14ac:dyDescent="0.25">
      <c r="N4660" s="8"/>
      <c r="O4660" s="6"/>
      <c r="P4660" s="6"/>
    </row>
    <row r="4661" spans="14:16" x14ac:dyDescent="0.25">
      <c r="N4661" s="8"/>
      <c r="O4661" s="6"/>
      <c r="P4661" s="6"/>
    </row>
    <row r="4662" spans="14:16" x14ac:dyDescent="0.25">
      <c r="N4662" s="8"/>
      <c r="O4662" s="6"/>
      <c r="P4662" s="6"/>
    </row>
    <row r="4663" spans="14:16" x14ac:dyDescent="0.25">
      <c r="N4663" s="8"/>
      <c r="O4663" s="6"/>
      <c r="P4663" s="6"/>
    </row>
    <row r="4664" spans="14:16" x14ac:dyDescent="0.25">
      <c r="N4664" s="8"/>
      <c r="O4664" s="6"/>
      <c r="P4664" s="6"/>
    </row>
    <row r="4665" spans="14:16" x14ac:dyDescent="0.25">
      <c r="N4665" s="8"/>
      <c r="O4665" s="6"/>
      <c r="P4665" s="6"/>
    </row>
    <row r="4666" spans="14:16" x14ac:dyDescent="0.25">
      <c r="N4666" s="8"/>
      <c r="O4666" s="6"/>
      <c r="P4666" s="6"/>
    </row>
    <row r="4667" spans="14:16" x14ac:dyDescent="0.25">
      <c r="N4667" s="8"/>
      <c r="O4667" s="6"/>
      <c r="P4667" s="6"/>
    </row>
    <row r="4668" spans="14:16" x14ac:dyDescent="0.25">
      <c r="N4668" s="8"/>
      <c r="O4668" s="6"/>
      <c r="P4668" s="6"/>
    </row>
    <row r="4669" spans="14:16" x14ac:dyDescent="0.25">
      <c r="N4669" s="8"/>
      <c r="O4669" s="6"/>
      <c r="P4669" s="6"/>
    </row>
    <row r="4670" spans="14:16" x14ac:dyDescent="0.25">
      <c r="N4670" s="8"/>
      <c r="O4670" s="6"/>
      <c r="P4670" s="6"/>
    </row>
    <row r="4671" spans="14:16" x14ac:dyDescent="0.25">
      <c r="N4671" s="8"/>
      <c r="O4671" s="6"/>
      <c r="P4671" s="6"/>
    </row>
    <row r="4672" spans="14:16" x14ac:dyDescent="0.25">
      <c r="N4672" s="8"/>
      <c r="O4672" s="6"/>
      <c r="P4672" s="6"/>
    </row>
    <row r="4673" spans="14:16" x14ac:dyDescent="0.25">
      <c r="N4673" s="8"/>
      <c r="O4673" s="6"/>
      <c r="P4673" s="6"/>
    </row>
    <row r="4674" spans="14:16" x14ac:dyDescent="0.25">
      <c r="N4674" s="8"/>
      <c r="O4674" s="6"/>
      <c r="P4674" s="6"/>
    </row>
    <row r="4675" spans="14:16" x14ac:dyDescent="0.25">
      <c r="N4675" s="8"/>
      <c r="O4675" s="6"/>
      <c r="P4675" s="6"/>
    </row>
    <row r="4676" spans="14:16" x14ac:dyDescent="0.25">
      <c r="N4676" s="8"/>
      <c r="O4676" s="6"/>
      <c r="P4676" s="6"/>
    </row>
    <row r="4677" spans="14:16" x14ac:dyDescent="0.25">
      <c r="N4677" s="8"/>
      <c r="O4677" s="6"/>
      <c r="P4677" s="6"/>
    </row>
    <row r="4678" spans="14:16" x14ac:dyDescent="0.25">
      <c r="N4678" s="8"/>
      <c r="O4678" s="6"/>
      <c r="P4678" s="6"/>
    </row>
    <row r="4679" spans="14:16" x14ac:dyDescent="0.25">
      <c r="N4679" s="8"/>
      <c r="O4679" s="6"/>
      <c r="P4679" s="6"/>
    </row>
    <row r="4680" spans="14:16" x14ac:dyDescent="0.25">
      <c r="N4680" s="8"/>
      <c r="O4680" s="6"/>
      <c r="P4680" s="6"/>
    </row>
    <row r="4681" spans="14:16" x14ac:dyDescent="0.25">
      <c r="N4681" s="8"/>
      <c r="O4681" s="6"/>
      <c r="P4681" s="6"/>
    </row>
    <row r="4682" spans="14:16" x14ac:dyDescent="0.25">
      <c r="N4682" s="8"/>
      <c r="O4682" s="6"/>
      <c r="P4682" s="6"/>
    </row>
    <row r="4683" spans="14:16" x14ac:dyDescent="0.25">
      <c r="N4683" s="8"/>
      <c r="O4683" s="6"/>
      <c r="P4683" s="6"/>
    </row>
    <row r="4684" spans="14:16" x14ac:dyDescent="0.25">
      <c r="N4684" s="8"/>
      <c r="O4684" s="6"/>
      <c r="P4684" s="6"/>
    </row>
    <row r="4685" spans="14:16" x14ac:dyDescent="0.25">
      <c r="N4685" s="8"/>
      <c r="O4685" s="6"/>
      <c r="P4685" s="6"/>
    </row>
    <row r="4686" spans="14:16" x14ac:dyDescent="0.25">
      <c r="N4686" s="8"/>
      <c r="O4686" s="6"/>
      <c r="P4686" s="6"/>
    </row>
    <row r="4687" spans="14:16" x14ac:dyDescent="0.25">
      <c r="N4687" s="8"/>
      <c r="O4687" s="6"/>
      <c r="P4687" s="6"/>
    </row>
    <row r="4688" spans="14:16" x14ac:dyDescent="0.25">
      <c r="N4688" s="8"/>
      <c r="O4688" s="6"/>
      <c r="P4688" s="6"/>
    </row>
    <row r="4689" spans="14:16" x14ac:dyDescent="0.25">
      <c r="N4689" s="8"/>
      <c r="O4689" s="6"/>
      <c r="P4689" s="6"/>
    </row>
    <row r="4690" spans="14:16" x14ac:dyDescent="0.25">
      <c r="N4690" s="8"/>
      <c r="O4690" s="6"/>
      <c r="P4690" s="6"/>
    </row>
    <row r="4691" spans="14:16" x14ac:dyDescent="0.25">
      <c r="N4691" s="8"/>
      <c r="O4691" s="6"/>
      <c r="P4691" s="6"/>
    </row>
    <row r="4692" spans="14:16" x14ac:dyDescent="0.25">
      <c r="N4692" s="8"/>
      <c r="O4692" s="6"/>
      <c r="P4692" s="6"/>
    </row>
    <row r="4693" spans="14:16" x14ac:dyDescent="0.25">
      <c r="N4693" s="8"/>
      <c r="O4693" s="6"/>
      <c r="P4693" s="6"/>
    </row>
    <row r="4694" spans="14:16" x14ac:dyDescent="0.25">
      <c r="N4694" s="8"/>
      <c r="O4694" s="6"/>
      <c r="P4694" s="6"/>
    </row>
    <row r="4695" spans="14:16" x14ac:dyDescent="0.25">
      <c r="N4695" s="8"/>
      <c r="O4695" s="6"/>
      <c r="P4695" s="6"/>
    </row>
    <row r="4696" spans="14:16" x14ac:dyDescent="0.25">
      <c r="N4696" s="8"/>
      <c r="O4696" s="6"/>
      <c r="P4696" s="6"/>
    </row>
    <row r="4697" spans="14:16" x14ac:dyDescent="0.25">
      <c r="N4697" s="8"/>
      <c r="O4697" s="6"/>
      <c r="P4697" s="6"/>
    </row>
    <row r="4698" spans="14:16" x14ac:dyDescent="0.25">
      <c r="N4698" s="8"/>
      <c r="O4698" s="6"/>
      <c r="P4698" s="6"/>
    </row>
    <row r="4699" spans="14:16" x14ac:dyDescent="0.25">
      <c r="N4699" s="8"/>
      <c r="O4699" s="6"/>
      <c r="P4699" s="6"/>
    </row>
    <row r="4700" spans="14:16" x14ac:dyDescent="0.25">
      <c r="N4700" s="8"/>
      <c r="O4700" s="6"/>
      <c r="P4700" s="6"/>
    </row>
    <row r="4701" spans="14:16" x14ac:dyDescent="0.25">
      <c r="N4701" s="8"/>
      <c r="O4701" s="6"/>
      <c r="P4701" s="6"/>
    </row>
    <row r="4702" spans="14:16" x14ac:dyDescent="0.25">
      <c r="N4702" s="8"/>
      <c r="O4702" s="6"/>
      <c r="P4702" s="6"/>
    </row>
    <row r="4703" spans="14:16" x14ac:dyDescent="0.25">
      <c r="N4703" s="8"/>
      <c r="O4703" s="6"/>
      <c r="P4703" s="6"/>
    </row>
    <row r="4704" spans="14:16" x14ac:dyDescent="0.25">
      <c r="N4704" s="8"/>
      <c r="O4704" s="6"/>
      <c r="P4704" s="6"/>
    </row>
    <row r="4705" spans="14:16" x14ac:dyDescent="0.25">
      <c r="N4705" s="8"/>
      <c r="O4705" s="6"/>
      <c r="P4705" s="6"/>
    </row>
    <row r="4706" spans="14:16" x14ac:dyDescent="0.25">
      <c r="N4706" s="8"/>
      <c r="O4706" s="6"/>
      <c r="P4706" s="6"/>
    </row>
    <row r="4707" spans="14:16" x14ac:dyDescent="0.25">
      <c r="N4707" s="8"/>
      <c r="O4707" s="6"/>
      <c r="P4707" s="6"/>
    </row>
    <row r="4708" spans="14:16" x14ac:dyDescent="0.25">
      <c r="N4708" s="8"/>
      <c r="O4708" s="6"/>
      <c r="P4708" s="6"/>
    </row>
    <row r="4709" spans="14:16" x14ac:dyDescent="0.25">
      <c r="N4709" s="8"/>
      <c r="O4709" s="6"/>
      <c r="P4709" s="6"/>
    </row>
    <row r="4710" spans="14:16" x14ac:dyDescent="0.25">
      <c r="N4710" s="8"/>
      <c r="O4710" s="6"/>
      <c r="P4710" s="6"/>
    </row>
    <row r="4711" spans="14:16" x14ac:dyDescent="0.25">
      <c r="N4711" s="8"/>
      <c r="O4711" s="6"/>
      <c r="P4711" s="6"/>
    </row>
    <row r="4712" spans="14:16" x14ac:dyDescent="0.25">
      <c r="N4712" s="8"/>
      <c r="O4712" s="6"/>
      <c r="P4712" s="6"/>
    </row>
    <row r="4713" spans="14:16" x14ac:dyDescent="0.25">
      <c r="N4713" s="8"/>
      <c r="O4713" s="6"/>
      <c r="P4713" s="6"/>
    </row>
    <row r="4714" spans="14:16" x14ac:dyDescent="0.25">
      <c r="N4714" s="8"/>
      <c r="O4714" s="6"/>
      <c r="P4714" s="6"/>
    </row>
    <row r="4715" spans="14:16" x14ac:dyDescent="0.25">
      <c r="N4715" s="8"/>
      <c r="O4715" s="6"/>
      <c r="P4715" s="6"/>
    </row>
    <row r="4716" spans="14:16" x14ac:dyDescent="0.25">
      <c r="N4716" s="8"/>
      <c r="O4716" s="6"/>
      <c r="P4716" s="6"/>
    </row>
    <row r="4717" spans="14:16" x14ac:dyDescent="0.25">
      <c r="N4717" s="8"/>
      <c r="O4717" s="6"/>
      <c r="P4717" s="6"/>
    </row>
    <row r="4718" spans="14:16" x14ac:dyDescent="0.25">
      <c r="N4718" s="8"/>
      <c r="O4718" s="6"/>
      <c r="P4718" s="6"/>
    </row>
    <row r="4719" spans="14:16" x14ac:dyDescent="0.25">
      <c r="N4719" s="8"/>
      <c r="O4719" s="6"/>
      <c r="P4719" s="6"/>
    </row>
    <row r="4720" spans="14:16" x14ac:dyDescent="0.25">
      <c r="N4720" s="8"/>
      <c r="O4720" s="6"/>
      <c r="P4720" s="6"/>
    </row>
    <row r="4721" spans="14:16" x14ac:dyDescent="0.25">
      <c r="N4721" s="8"/>
      <c r="O4721" s="6"/>
      <c r="P4721" s="6"/>
    </row>
    <row r="4722" spans="14:16" x14ac:dyDescent="0.25">
      <c r="N4722" s="8"/>
      <c r="O4722" s="6"/>
      <c r="P4722" s="6"/>
    </row>
    <row r="4723" spans="14:16" x14ac:dyDescent="0.25">
      <c r="N4723" s="8"/>
      <c r="O4723" s="6"/>
      <c r="P4723" s="6"/>
    </row>
    <row r="4724" spans="14:16" x14ac:dyDescent="0.25">
      <c r="N4724" s="8"/>
      <c r="O4724" s="6"/>
      <c r="P4724" s="6"/>
    </row>
    <row r="4725" spans="14:16" x14ac:dyDescent="0.25">
      <c r="N4725" s="8"/>
      <c r="O4725" s="6"/>
      <c r="P4725" s="6"/>
    </row>
    <row r="4726" spans="14:16" x14ac:dyDescent="0.25">
      <c r="N4726" s="8"/>
      <c r="O4726" s="6"/>
      <c r="P4726" s="6"/>
    </row>
    <row r="4727" spans="14:16" x14ac:dyDescent="0.25">
      <c r="N4727" s="8"/>
      <c r="O4727" s="6"/>
      <c r="P4727" s="6"/>
    </row>
    <row r="4728" spans="14:16" x14ac:dyDescent="0.25">
      <c r="N4728" s="8"/>
      <c r="O4728" s="6"/>
      <c r="P4728" s="6"/>
    </row>
    <row r="4729" spans="14:16" x14ac:dyDescent="0.25">
      <c r="N4729" s="8"/>
      <c r="O4729" s="6"/>
      <c r="P4729" s="6"/>
    </row>
    <row r="4730" spans="14:16" x14ac:dyDescent="0.25">
      <c r="N4730" s="8"/>
      <c r="O4730" s="6"/>
      <c r="P4730" s="6"/>
    </row>
    <row r="4731" spans="14:16" x14ac:dyDescent="0.25">
      <c r="N4731" s="8"/>
      <c r="O4731" s="6"/>
      <c r="P4731" s="6"/>
    </row>
    <row r="4732" spans="14:16" x14ac:dyDescent="0.25">
      <c r="N4732" s="8"/>
      <c r="O4732" s="6"/>
      <c r="P4732" s="6"/>
    </row>
    <row r="4733" spans="14:16" x14ac:dyDescent="0.25">
      <c r="N4733" s="8"/>
      <c r="O4733" s="6"/>
      <c r="P4733" s="6"/>
    </row>
    <row r="4734" spans="14:16" x14ac:dyDescent="0.25">
      <c r="N4734" s="8"/>
      <c r="O4734" s="6"/>
      <c r="P4734" s="6"/>
    </row>
    <row r="4735" spans="14:16" x14ac:dyDescent="0.25">
      <c r="N4735" s="8"/>
      <c r="O4735" s="6"/>
      <c r="P4735" s="6"/>
    </row>
    <row r="4736" spans="14:16" x14ac:dyDescent="0.25">
      <c r="N4736" s="8"/>
      <c r="O4736" s="6"/>
      <c r="P4736" s="6"/>
    </row>
    <row r="4737" spans="14:16" x14ac:dyDescent="0.25">
      <c r="N4737" s="8"/>
      <c r="O4737" s="6"/>
      <c r="P4737" s="6"/>
    </row>
    <row r="4738" spans="14:16" x14ac:dyDescent="0.25">
      <c r="N4738" s="8"/>
      <c r="O4738" s="6"/>
      <c r="P4738" s="6"/>
    </row>
    <row r="4739" spans="14:16" x14ac:dyDescent="0.25">
      <c r="N4739" s="8"/>
      <c r="O4739" s="6"/>
      <c r="P4739" s="6"/>
    </row>
    <row r="4740" spans="14:16" x14ac:dyDescent="0.25">
      <c r="N4740" s="8"/>
      <c r="O4740" s="6"/>
      <c r="P4740" s="6"/>
    </row>
    <row r="4741" spans="14:16" x14ac:dyDescent="0.25">
      <c r="N4741" s="8"/>
      <c r="O4741" s="6"/>
      <c r="P4741" s="6"/>
    </row>
    <row r="4742" spans="14:16" x14ac:dyDescent="0.25">
      <c r="N4742" s="8"/>
      <c r="O4742" s="6"/>
      <c r="P4742" s="6"/>
    </row>
    <row r="4743" spans="14:16" x14ac:dyDescent="0.25">
      <c r="N4743" s="8"/>
      <c r="O4743" s="6"/>
      <c r="P4743" s="6"/>
    </row>
    <row r="4744" spans="14:16" x14ac:dyDescent="0.25">
      <c r="N4744" s="8"/>
      <c r="O4744" s="6"/>
      <c r="P4744" s="6"/>
    </row>
    <row r="4745" spans="14:16" x14ac:dyDescent="0.25">
      <c r="N4745" s="8"/>
      <c r="O4745" s="6"/>
      <c r="P4745" s="6"/>
    </row>
    <row r="4746" spans="14:16" x14ac:dyDescent="0.25">
      <c r="N4746" s="8"/>
      <c r="O4746" s="6"/>
      <c r="P4746" s="6"/>
    </row>
    <row r="4747" spans="14:16" x14ac:dyDescent="0.25">
      <c r="N4747" s="8"/>
      <c r="O4747" s="6"/>
      <c r="P4747" s="6"/>
    </row>
    <row r="4748" spans="14:16" x14ac:dyDescent="0.25">
      <c r="N4748" s="8"/>
      <c r="O4748" s="6"/>
      <c r="P4748" s="6"/>
    </row>
    <row r="4749" spans="14:16" x14ac:dyDescent="0.25">
      <c r="N4749" s="8"/>
      <c r="O4749" s="6"/>
      <c r="P4749" s="6"/>
    </row>
    <row r="4750" spans="14:16" x14ac:dyDescent="0.25">
      <c r="N4750" s="8"/>
      <c r="O4750" s="6"/>
      <c r="P4750" s="6"/>
    </row>
    <row r="4751" spans="14:16" x14ac:dyDescent="0.25">
      <c r="N4751" s="8"/>
      <c r="O4751" s="6"/>
      <c r="P4751" s="6"/>
    </row>
    <row r="4752" spans="14:16" x14ac:dyDescent="0.25">
      <c r="N4752" s="8"/>
      <c r="O4752" s="6"/>
      <c r="P4752" s="6"/>
    </row>
    <row r="4753" spans="14:16" x14ac:dyDescent="0.25">
      <c r="N4753" s="8"/>
      <c r="O4753" s="6"/>
      <c r="P4753" s="6"/>
    </row>
    <row r="4754" spans="14:16" x14ac:dyDescent="0.25">
      <c r="N4754" s="8"/>
      <c r="O4754" s="6"/>
      <c r="P4754" s="6"/>
    </row>
    <row r="4755" spans="14:16" x14ac:dyDescent="0.25">
      <c r="N4755" s="8"/>
      <c r="O4755" s="6"/>
      <c r="P4755" s="6"/>
    </row>
    <row r="4756" spans="14:16" x14ac:dyDescent="0.25">
      <c r="N4756" s="8"/>
      <c r="O4756" s="6"/>
      <c r="P4756" s="6"/>
    </row>
    <row r="4757" spans="14:16" x14ac:dyDescent="0.25">
      <c r="N4757" s="8"/>
      <c r="O4757" s="6"/>
      <c r="P4757" s="6"/>
    </row>
    <row r="4758" spans="14:16" x14ac:dyDescent="0.25">
      <c r="N4758" s="8"/>
      <c r="O4758" s="6"/>
      <c r="P4758" s="6"/>
    </row>
    <row r="4759" spans="14:16" x14ac:dyDescent="0.25">
      <c r="N4759" s="8"/>
      <c r="O4759" s="6"/>
      <c r="P4759" s="6"/>
    </row>
    <row r="4760" spans="14:16" x14ac:dyDescent="0.25">
      <c r="N4760" s="8"/>
      <c r="O4760" s="6"/>
      <c r="P4760" s="6"/>
    </row>
    <row r="4761" spans="14:16" x14ac:dyDescent="0.25">
      <c r="N4761" s="8"/>
      <c r="O4761" s="6"/>
      <c r="P4761" s="6"/>
    </row>
    <row r="4762" spans="14:16" x14ac:dyDescent="0.25">
      <c r="N4762" s="8"/>
      <c r="O4762" s="6"/>
      <c r="P4762" s="6"/>
    </row>
    <row r="4763" spans="14:16" x14ac:dyDescent="0.25">
      <c r="N4763" s="8"/>
      <c r="O4763" s="6"/>
      <c r="P4763" s="6"/>
    </row>
    <row r="4764" spans="14:16" x14ac:dyDescent="0.25">
      <c r="N4764" s="8"/>
      <c r="O4764" s="6"/>
      <c r="P4764" s="6"/>
    </row>
    <row r="4765" spans="14:16" x14ac:dyDescent="0.25">
      <c r="N4765" s="8"/>
      <c r="O4765" s="6"/>
      <c r="P4765" s="6"/>
    </row>
    <row r="4766" spans="14:16" x14ac:dyDescent="0.25">
      <c r="N4766" s="8"/>
      <c r="O4766" s="6"/>
      <c r="P4766" s="6"/>
    </row>
    <row r="4767" spans="14:16" x14ac:dyDescent="0.25">
      <c r="N4767" s="8"/>
      <c r="O4767" s="6"/>
      <c r="P4767" s="6"/>
    </row>
    <row r="4768" spans="14:16" x14ac:dyDescent="0.25">
      <c r="N4768" s="8"/>
      <c r="O4768" s="6"/>
      <c r="P4768" s="6"/>
    </row>
    <row r="4769" spans="14:16" x14ac:dyDescent="0.25">
      <c r="N4769" s="8"/>
      <c r="O4769" s="6"/>
      <c r="P4769" s="6"/>
    </row>
    <row r="4770" spans="14:16" x14ac:dyDescent="0.25">
      <c r="N4770" s="8"/>
      <c r="O4770" s="6"/>
      <c r="P4770" s="6"/>
    </row>
    <row r="4771" spans="14:16" x14ac:dyDescent="0.25">
      <c r="N4771" s="8"/>
      <c r="O4771" s="6"/>
      <c r="P4771" s="6"/>
    </row>
    <row r="4772" spans="14:16" x14ac:dyDescent="0.25">
      <c r="N4772" s="8"/>
      <c r="O4772" s="6"/>
      <c r="P4772" s="6"/>
    </row>
    <row r="4773" spans="14:16" x14ac:dyDescent="0.25">
      <c r="N4773" s="8"/>
      <c r="O4773" s="6"/>
      <c r="P4773" s="6"/>
    </row>
    <row r="4774" spans="14:16" x14ac:dyDescent="0.25">
      <c r="N4774" s="8"/>
      <c r="O4774" s="6"/>
      <c r="P4774" s="6"/>
    </row>
    <row r="4775" spans="14:16" x14ac:dyDescent="0.25">
      <c r="N4775" s="8"/>
      <c r="O4775" s="6"/>
      <c r="P4775" s="6"/>
    </row>
    <row r="4776" spans="14:16" x14ac:dyDescent="0.25">
      <c r="N4776" s="8"/>
      <c r="O4776" s="6"/>
      <c r="P4776" s="6"/>
    </row>
    <row r="4777" spans="14:16" x14ac:dyDescent="0.25">
      <c r="N4777" s="8"/>
      <c r="O4777" s="6"/>
      <c r="P4777" s="6"/>
    </row>
    <row r="4778" spans="14:16" x14ac:dyDescent="0.25">
      <c r="N4778" s="8"/>
      <c r="O4778" s="6"/>
      <c r="P4778" s="6"/>
    </row>
    <row r="4779" spans="14:16" x14ac:dyDescent="0.25">
      <c r="N4779" s="8"/>
      <c r="O4779" s="6"/>
      <c r="P4779" s="6"/>
    </row>
    <row r="4780" spans="14:16" x14ac:dyDescent="0.25">
      <c r="N4780" s="8"/>
      <c r="O4780" s="6"/>
      <c r="P4780" s="6"/>
    </row>
    <row r="4781" spans="14:16" x14ac:dyDescent="0.25">
      <c r="N4781" s="8"/>
      <c r="O4781" s="6"/>
      <c r="P4781" s="6"/>
    </row>
    <row r="4782" spans="14:16" x14ac:dyDescent="0.25">
      <c r="N4782" s="8"/>
      <c r="O4782" s="6"/>
      <c r="P4782" s="6"/>
    </row>
    <row r="4783" spans="14:16" x14ac:dyDescent="0.25">
      <c r="N4783" s="8"/>
      <c r="O4783" s="6"/>
      <c r="P4783" s="6"/>
    </row>
    <row r="4784" spans="14:16" x14ac:dyDescent="0.25">
      <c r="N4784" s="8"/>
      <c r="O4784" s="6"/>
      <c r="P4784" s="6"/>
    </row>
    <row r="4785" spans="14:16" x14ac:dyDescent="0.25">
      <c r="N4785" s="8"/>
      <c r="O4785" s="6"/>
      <c r="P4785" s="6"/>
    </row>
    <row r="4786" spans="14:16" x14ac:dyDescent="0.25">
      <c r="N4786" s="8"/>
      <c r="O4786" s="6"/>
      <c r="P4786" s="6"/>
    </row>
    <row r="4787" spans="14:16" x14ac:dyDescent="0.25">
      <c r="N4787" s="8"/>
      <c r="O4787" s="6"/>
      <c r="P4787" s="6"/>
    </row>
    <row r="4788" spans="14:16" x14ac:dyDescent="0.25">
      <c r="N4788" s="8"/>
      <c r="O4788" s="6"/>
      <c r="P4788" s="6"/>
    </row>
    <row r="4789" spans="14:16" x14ac:dyDescent="0.25">
      <c r="N4789" s="8"/>
      <c r="O4789" s="6"/>
      <c r="P4789" s="6"/>
    </row>
    <row r="4790" spans="14:16" x14ac:dyDescent="0.25">
      <c r="N4790" s="8"/>
      <c r="O4790" s="6"/>
      <c r="P4790" s="6"/>
    </row>
    <row r="4791" spans="14:16" x14ac:dyDescent="0.25">
      <c r="N4791" s="8"/>
      <c r="O4791" s="6"/>
      <c r="P4791" s="6"/>
    </row>
    <row r="4792" spans="14:16" x14ac:dyDescent="0.25">
      <c r="N4792" s="8"/>
      <c r="O4792" s="6"/>
      <c r="P4792" s="6"/>
    </row>
    <row r="4793" spans="14:16" x14ac:dyDescent="0.25">
      <c r="N4793" s="8"/>
      <c r="O4793" s="6"/>
      <c r="P4793" s="6"/>
    </row>
    <row r="4794" spans="14:16" x14ac:dyDescent="0.25">
      <c r="N4794" s="8"/>
      <c r="O4794" s="6"/>
      <c r="P4794" s="6"/>
    </row>
    <row r="4795" spans="14:16" x14ac:dyDescent="0.25">
      <c r="N4795" s="8"/>
      <c r="O4795" s="6"/>
      <c r="P4795" s="6"/>
    </row>
    <row r="4796" spans="14:16" x14ac:dyDescent="0.25">
      <c r="N4796" s="8"/>
      <c r="O4796" s="6"/>
      <c r="P4796" s="6"/>
    </row>
    <row r="4797" spans="14:16" x14ac:dyDescent="0.25">
      <c r="N4797" s="8"/>
      <c r="O4797" s="6"/>
      <c r="P4797" s="6"/>
    </row>
    <row r="4798" spans="14:16" x14ac:dyDescent="0.25">
      <c r="N4798" s="8"/>
      <c r="O4798" s="6"/>
      <c r="P4798" s="6"/>
    </row>
    <row r="4799" spans="14:16" x14ac:dyDescent="0.25">
      <c r="N4799" s="8"/>
      <c r="O4799" s="6"/>
      <c r="P4799" s="6"/>
    </row>
    <row r="4800" spans="14:16" x14ac:dyDescent="0.25">
      <c r="N4800" s="8"/>
      <c r="O4800" s="6"/>
      <c r="P4800" s="6"/>
    </row>
    <row r="4801" spans="14:16" x14ac:dyDescent="0.25">
      <c r="N4801" s="8"/>
      <c r="O4801" s="6"/>
      <c r="P4801" s="6"/>
    </row>
    <row r="4802" spans="14:16" x14ac:dyDescent="0.25">
      <c r="N4802" s="8"/>
      <c r="O4802" s="6"/>
      <c r="P4802" s="6"/>
    </row>
    <row r="4803" spans="14:16" x14ac:dyDescent="0.25">
      <c r="N4803" s="8"/>
      <c r="O4803" s="6"/>
      <c r="P4803" s="6"/>
    </row>
    <row r="4804" spans="14:16" x14ac:dyDescent="0.25">
      <c r="N4804" s="8"/>
      <c r="O4804" s="6"/>
      <c r="P4804" s="6"/>
    </row>
    <row r="4805" spans="14:16" x14ac:dyDescent="0.25">
      <c r="N4805" s="8"/>
      <c r="O4805" s="6"/>
      <c r="P4805" s="6"/>
    </row>
    <row r="4806" spans="14:16" x14ac:dyDescent="0.25">
      <c r="N4806" s="8"/>
      <c r="O4806" s="6"/>
      <c r="P4806" s="6"/>
    </row>
    <row r="4807" spans="14:16" x14ac:dyDescent="0.25">
      <c r="N4807" s="8"/>
      <c r="O4807" s="6"/>
      <c r="P4807" s="6"/>
    </row>
    <row r="4808" spans="14:16" x14ac:dyDescent="0.25">
      <c r="N4808" s="8"/>
      <c r="O4808" s="6"/>
      <c r="P4808" s="6"/>
    </row>
    <row r="4809" spans="14:16" x14ac:dyDescent="0.25">
      <c r="N4809" s="8"/>
      <c r="O4809" s="6"/>
      <c r="P4809" s="6"/>
    </row>
    <row r="4810" spans="14:16" x14ac:dyDescent="0.25">
      <c r="N4810" s="8"/>
      <c r="O4810" s="6"/>
      <c r="P4810" s="6"/>
    </row>
    <row r="4811" spans="14:16" x14ac:dyDescent="0.25">
      <c r="N4811" s="8"/>
      <c r="O4811" s="6"/>
      <c r="P4811" s="6"/>
    </row>
    <row r="4812" spans="14:16" x14ac:dyDescent="0.25">
      <c r="N4812" s="8"/>
      <c r="O4812" s="6"/>
      <c r="P4812" s="6"/>
    </row>
    <row r="4813" spans="14:16" x14ac:dyDescent="0.25">
      <c r="N4813" s="8"/>
      <c r="O4813" s="6"/>
      <c r="P4813" s="6"/>
    </row>
    <row r="4814" spans="14:16" x14ac:dyDescent="0.25">
      <c r="N4814" s="8"/>
      <c r="O4814" s="6"/>
      <c r="P4814" s="6"/>
    </row>
    <row r="4815" spans="14:16" x14ac:dyDescent="0.25">
      <c r="N4815" s="8"/>
      <c r="O4815" s="6"/>
      <c r="P4815" s="6"/>
    </row>
    <row r="4816" spans="14:16" x14ac:dyDescent="0.25">
      <c r="N4816" s="8"/>
      <c r="O4816" s="6"/>
      <c r="P4816" s="6"/>
    </row>
    <row r="4817" spans="14:16" x14ac:dyDescent="0.25">
      <c r="N4817" s="8"/>
      <c r="O4817" s="6"/>
      <c r="P4817" s="6"/>
    </row>
    <row r="4818" spans="14:16" x14ac:dyDescent="0.25">
      <c r="N4818" s="8"/>
      <c r="O4818" s="6"/>
      <c r="P4818" s="6"/>
    </row>
    <row r="4819" spans="14:16" x14ac:dyDescent="0.25">
      <c r="N4819" s="8"/>
      <c r="O4819" s="6"/>
      <c r="P4819" s="6"/>
    </row>
    <row r="4820" spans="14:16" x14ac:dyDescent="0.25">
      <c r="N4820" s="8"/>
      <c r="O4820" s="6"/>
      <c r="P4820" s="6"/>
    </row>
    <row r="4821" spans="14:16" x14ac:dyDescent="0.25">
      <c r="N4821" s="8"/>
      <c r="O4821" s="6"/>
      <c r="P4821" s="6"/>
    </row>
    <row r="4822" spans="14:16" x14ac:dyDescent="0.25">
      <c r="N4822" s="8"/>
      <c r="O4822" s="6"/>
      <c r="P4822" s="6"/>
    </row>
    <row r="4823" spans="14:16" x14ac:dyDescent="0.25">
      <c r="N4823" s="8"/>
      <c r="O4823" s="6"/>
      <c r="P4823" s="6"/>
    </row>
    <row r="4824" spans="14:16" x14ac:dyDescent="0.25">
      <c r="N4824" s="8"/>
      <c r="O4824" s="6"/>
      <c r="P4824" s="6"/>
    </row>
    <row r="4825" spans="14:16" x14ac:dyDescent="0.25">
      <c r="N4825" s="8"/>
      <c r="O4825" s="6"/>
      <c r="P4825" s="6"/>
    </row>
    <row r="4826" spans="14:16" x14ac:dyDescent="0.25">
      <c r="N4826" s="8"/>
      <c r="O4826" s="6"/>
      <c r="P4826" s="6"/>
    </row>
    <row r="4827" spans="14:16" x14ac:dyDescent="0.25">
      <c r="N4827" s="8"/>
      <c r="O4827" s="6"/>
      <c r="P4827" s="6"/>
    </row>
    <row r="4828" spans="14:16" x14ac:dyDescent="0.25">
      <c r="N4828" s="8"/>
      <c r="O4828" s="6"/>
      <c r="P4828" s="6"/>
    </row>
    <row r="4829" spans="14:16" x14ac:dyDescent="0.25">
      <c r="N4829" s="8"/>
      <c r="O4829" s="6"/>
      <c r="P4829" s="6"/>
    </row>
    <row r="4830" spans="14:16" x14ac:dyDescent="0.25">
      <c r="N4830" s="8"/>
      <c r="O4830" s="6"/>
      <c r="P4830" s="6"/>
    </row>
    <row r="4831" spans="14:16" x14ac:dyDescent="0.25">
      <c r="N4831" s="8"/>
      <c r="O4831" s="6"/>
      <c r="P4831" s="6"/>
    </row>
    <row r="4832" spans="14:16" x14ac:dyDescent="0.25">
      <c r="N4832" s="8"/>
      <c r="O4832" s="6"/>
      <c r="P4832" s="6"/>
    </row>
    <row r="4833" spans="14:16" x14ac:dyDescent="0.25">
      <c r="N4833" s="8"/>
      <c r="O4833" s="6"/>
      <c r="P4833" s="6"/>
    </row>
    <row r="4834" spans="14:16" x14ac:dyDescent="0.25">
      <c r="N4834" s="8"/>
      <c r="O4834" s="6"/>
      <c r="P4834" s="6"/>
    </row>
    <row r="4835" spans="14:16" x14ac:dyDescent="0.25">
      <c r="N4835" s="8"/>
      <c r="O4835" s="6"/>
      <c r="P4835" s="6"/>
    </row>
    <row r="4836" spans="14:16" x14ac:dyDescent="0.25">
      <c r="N4836" s="8"/>
      <c r="O4836" s="6"/>
      <c r="P4836" s="6"/>
    </row>
    <row r="4837" spans="14:16" x14ac:dyDescent="0.25">
      <c r="N4837" s="8"/>
      <c r="O4837" s="6"/>
      <c r="P4837" s="6"/>
    </row>
    <row r="4838" spans="14:16" x14ac:dyDescent="0.25">
      <c r="N4838" s="8"/>
      <c r="O4838" s="6"/>
      <c r="P4838" s="6"/>
    </row>
    <row r="4839" spans="14:16" x14ac:dyDescent="0.25">
      <c r="N4839" s="8"/>
      <c r="O4839" s="6"/>
      <c r="P4839" s="6"/>
    </row>
    <row r="4840" spans="14:16" x14ac:dyDescent="0.25">
      <c r="N4840" s="8"/>
      <c r="O4840" s="6"/>
      <c r="P4840" s="6"/>
    </row>
    <row r="4841" spans="14:16" x14ac:dyDescent="0.25">
      <c r="N4841" s="8"/>
      <c r="O4841" s="6"/>
      <c r="P4841" s="6"/>
    </row>
    <row r="4842" spans="14:16" x14ac:dyDescent="0.25">
      <c r="N4842" s="8"/>
      <c r="O4842" s="6"/>
      <c r="P4842" s="6"/>
    </row>
    <row r="4843" spans="14:16" x14ac:dyDescent="0.25">
      <c r="N4843" s="8"/>
      <c r="O4843" s="6"/>
      <c r="P4843" s="6"/>
    </row>
    <row r="4844" spans="14:16" x14ac:dyDescent="0.25">
      <c r="N4844" s="8"/>
      <c r="O4844" s="6"/>
      <c r="P4844" s="6"/>
    </row>
    <row r="4845" spans="14:16" x14ac:dyDescent="0.25">
      <c r="N4845" s="8"/>
      <c r="O4845" s="6"/>
      <c r="P4845" s="6"/>
    </row>
    <row r="4846" spans="14:16" x14ac:dyDescent="0.25">
      <c r="N4846" s="8"/>
      <c r="O4846" s="6"/>
      <c r="P4846" s="6"/>
    </row>
    <row r="4847" spans="14:16" x14ac:dyDescent="0.25">
      <c r="N4847" s="8"/>
      <c r="O4847" s="6"/>
      <c r="P4847" s="6"/>
    </row>
    <row r="4848" spans="14:16" x14ac:dyDescent="0.25">
      <c r="N4848" s="8"/>
      <c r="O4848" s="6"/>
      <c r="P4848" s="6"/>
    </row>
    <row r="4849" spans="14:16" x14ac:dyDescent="0.25">
      <c r="N4849" s="8"/>
      <c r="O4849" s="6"/>
      <c r="P4849" s="6"/>
    </row>
    <row r="4850" spans="14:16" x14ac:dyDescent="0.25">
      <c r="N4850" s="8"/>
      <c r="O4850" s="6"/>
      <c r="P4850" s="6"/>
    </row>
    <row r="4851" spans="14:16" x14ac:dyDescent="0.25">
      <c r="N4851" s="8"/>
      <c r="O4851" s="6"/>
      <c r="P4851" s="6"/>
    </row>
    <row r="4852" spans="14:16" x14ac:dyDescent="0.25">
      <c r="N4852" s="8"/>
      <c r="O4852" s="6"/>
      <c r="P4852" s="6"/>
    </row>
    <row r="4853" spans="14:16" x14ac:dyDescent="0.25">
      <c r="N4853" s="8"/>
      <c r="O4853" s="6"/>
      <c r="P4853" s="6"/>
    </row>
    <row r="4854" spans="14:16" x14ac:dyDescent="0.25">
      <c r="N4854" s="8"/>
      <c r="O4854" s="6"/>
      <c r="P4854" s="6"/>
    </row>
    <row r="4855" spans="14:16" x14ac:dyDescent="0.25">
      <c r="N4855" s="8"/>
      <c r="O4855" s="6"/>
      <c r="P4855" s="6"/>
    </row>
    <row r="4856" spans="14:16" x14ac:dyDescent="0.25">
      <c r="N4856" s="8"/>
      <c r="O4856" s="6"/>
      <c r="P4856" s="6"/>
    </row>
    <row r="4857" spans="14:16" x14ac:dyDescent="0.25">
      <c r="N4857" s="8"/>
      <c r="O4857" s="6"/>
      <c r="P4857" s="6"/>
    </row>
    <row r="4858" spans="14:16" x14ac:dyDescent="0.25">
      <c r="N4858" s="8"/>
      <c r="O4858" s="6"/>
      <c r="P4858" s="6"/>
    </row>
    <row r="4859" spans="14:16" x14ac:dyDescent="0.25">
      <c r="N4859" s="8"/>
      <c r="O4859" s="6"/>
      <c r="P4859" s="6"/>
    </row>
    <row r="4860" spans="14:16" x14ac:dyDescent="0.25">
      <c r="N4860" s="8"/>
      <c r="O4860" s="6"/>
      <c r="P4860" s="6"/>
    </row>
    <row r="4861" spans="14:16" x14ac:dyDescent="0.25">
      <c r="N4861" s="8"/>
      <c r="O4861" s="6"/>
      <c r="P4861" s="6"/>
    </row>
    <row r="4862" spans="14:16" x14ac:dyDescent="0.25">
      <c r="N4862" s="8"/>
      <c r="O4862" s="6"/>
      <c r="P4862" s="6"/>
    </row>
    <row r="4863" spans="14:16" x14ac:dyDescent="0.25">
      <c r="N4863" s="8"/>
      <c r="O4863" s="6"/>
      <c r="P4863" s="6"/>
    </row>
    <row r="4864" spans="14:16" x14ac:dyDescent="0.25">
      <c r="N4864" s="8"/>
      <c r="O4864" s="6"/>
      <c r="P4864" s="6"/>
    </row>
    <row r="4865" spans="14:16" x14ac:dyDescent="0.25">
      <c r="N4865" s="8"/>
      <c r="O4865" s="6"/>
      <c r="P4865" s="6"/>
    </row>
    <row r="4866" spans="14:16" x14ac:dyDescent="0.25">
      <c r="N4866" s="8"/>
      <c r="O4866" s="6"/>
      <c r="P4866" s="6"/>
    </row>
    <row r="4867" spans="14:16" x14ac:dyDescent="0.25">
      <c r="N4867" s="8"/>
      <c r="O4867" s="6"/>
      <c r="P4867" s="6"/>
    </row>
    <row r="4868" spans="14:16" x14ac:dyDescent="0.25">
      <c r="N4868" s="8"/>
      <c r="O4868" s="6"/>
      <c r="P4868" s="6"/>
    </row>
    <row r="4869" spans="14:16" x14ac:dyDescent="0.25">
      <c r="N4869" s="8"/>
      <c r="O4869" s="6"/>
      <c r="P4869" s="6"/>
    </row>
    <row r="4870" spans="14:16" x14ac:dyDescent="0.25">
      <c r="N4870" s="8"/>
      <c r="O4870" s="6"/>
      <c r="P4870" s="6"/>
    </row>
    <row r="4871" spans="14:16" x14ac:dyDescent="0.25">
      <c r="N4871" s="8"/>
      <c r="O4871" s="6"/>
      <c r="P4871" s="6"/>
    </row>
    <row r="4872" spans="14:16" x14ac:dyDescent="0.25">
      <c r="N4872" s="8"/>
      <c r="O4872" s="6"/>
      <c r="P4872" s="6"/>
    </row>
    <row r="4873" spans="14:16" x14ac:dyDescent="0.25">
      <c r="N4873" s="8"/>
      <c r="O4873" s="6"/>
      <c r="P4873" s="6"/>
    </row>
    <row r="4874" spans="14:16" x14ac:dyDescent="0.25">
      <c r="N4874" s="8"/>
      <c r="O4874" s="6"/>
      <c r="P4874" s="6"/>
    </row>
    <row r="4875" spans="14:16" x14ac:dyDescent="0.25">
      <c r="N4875" s="8"/>
      <c r="O4875" s="6"/>
      <c r="P4875" s="6"/>
    </row>
    <row r="4876" spans="14:16" x14ac:dyDescent="0.25">
      <c r="N4876" s="8"/>
      <c r="O4876" s="6"/>
      <c r="P4876" s="6"/>
    </row>
    <row r="4877" spans="14:16" x14ac:dyDescent="0.25">
      <c r="N4877" s="8"/>
      <c r="O4877" s="6"/>
      <c r="P4877" s="6"/>
    </row>
    <row r="4878" spans="14:16" x14ac:dyDescent="0.25">
      <c r="N4878" s="8"/>
      <c r="O4878" s="6"/>
      <c r="P4878" s="6"/>
    </row>
    <row r="4879" spans="14:16" x14ac:dyDescent="0.25">
      <c r="N4879" s="8"/>
      <c r="O4879" s="6"/>
      <c r="P4879" s="6"/>
    </row>
    <row r="4880" spans="14:16" x14ac:dyDescent="0.25">
      <c r="N4880" s="8"/>
      <c r="O4880" s="6"/>
      <c r="P4880" s="6"/>
    </row>
    <row r="4881" spans="14:16" x14ac:dyDescent="0.25">
      <c r="N4881" s="8"/>
      <c r="O4881" s="6"/>
      <c r="P4881" s="6"/>
    </row>
    <row r="4882" spans="14:16" x14ac:dyDescent="0.25">
      <c r="N4882" s="8"/>
      <c r="O4882" s="6"/>
      <c r="P4882" s="6"/>
    </row>
    <row r="4883" spans="14:16" x14ac:dyDescent="0.25">
      <c r="N4883" s="8"/>
      <c r="O4883" s="6"/>
      <c r="P4883" s="6"/>
    </row>
    <row r="4884" spans="14:16" x14ac:dyDescent="0.25">
      <c r="N4884" s="8"/>
      <c r="O4884" s="6"/>
      <c r="P4884" s="6"/>
    </row>
    <row r="4885" spans="14:16" x14ac:dyDescent="0.25">
      <c r="N4885" s="8"/>
      <c r="O4885" s="6"/>
      <c r="P4885" s="6"/>
    </row>
    <row r="4886" spans="14:16" x14ac:dyDescent="0.25">
      <c r="N4886" s="8"/>
      <c r="O4886" s="6"/>
      <c r="P4886" s="6"/>
    </row>
    <row r="4887" spans="14:16" x14ac:dyDescent="0.25">
      <c r="N4887" s="8"/>
      <c r="O4887" s="6"/>
      <c r="P4887" s="6"/>
    </row>
    <row r="4888" spans="14:16" x14ac:dyDescent="0.25">
      <c r="N4888" s="8"/>
      <c r="O4888" s="6"/>
      <c r="P4888" s="6"/>
    </row>
    <row r="4889" spans="14:16" x14ac:dyDescent="0.25">
      <c r="N4889" s="8"/>
      <c r="O4889" s="6"/>
      <c r="P4889" s="6"/>
    </row>
    <row r="4890" spans="14:16" x14ac:dyDescent="0.25">
      <c r="N4890" s="8"/>
      <c r="O4890" s="6"/>
      <c r="P4890" s="6"/>
    </row>
    <row r="4891" spans="14:16" x14ac:dyDescent="0.25">
      <c r="N4891" s="8"/>
      <c r="O4891" s="6"/>
      <c r="P4891" s="6"/>
    </row>
    <row r="4892" spans="14:16" x14ac:dyDescent="0.25">
      <c r="N4892" s="8"/>
      <c r="O4892" s="6"/>
      <c r="P4892" s="6"/>
    </row>
    <row r="4893" spans="14:16" x14ac:dyDescent="0.25">
      <c r="N4893" s="8"/>
      <c r="O4893" s="6"/>
      <c r="P4893" s="6"/>
    </row>
    <row r="4894" spans="14:16" x14ac:dyDescent="0.25">
      <c r="N4894" s="8"/>
      <c r="O4894" s="6"/>
      <c r="P4894" s="6"/>
    </row>
    <row r="4895" spans="14:16" x14ac:dyDescent="0.25">
      <c r="N4895" s="8"/>
      <c r="O4895" s="6"/>
      <c r="P4895" s="6"/>
    </row>
    <row r="4896" spans="14:16" x14ac:dyDescent="0.25">
      <c r="N4896" s="8"/>
      <c r="O4896" s="6"/>
      <c r="P4896" s="6"/>
    </row>
    <row r="4897" spans="14:16" x14ac:dyDescent="0.25">
      <c r="N4897" s="8"/>
      <c r="O4897" s="6"/>
      <c r="P4897" s="6"/>
    </row>
    <row r="4898" spans="14:16" x14ac:dyDescent="0.25">
      <c r="N4898" s="8"/>
      <c r="O4898" s="6"/>
      <c r="P4898" s="6"/>
    </row>
    <row r="4899" spans="14:16" x14ac:dyDescent="0.25">
      <c r="N4899" s="8"/>
      <c r="O4899" s="6"/>
      <c r="P4899" s="6"/>
    </row>
    <row r="4900" spans="14:16" x14ac:dyDescent="0.25">
      <c r="N4900" s="8"/>
      <c r="O4900" s="6"/>
      <c r="P4900" s="6"/>
    </row>
    <row r="4901" spans="14:16" x14ac:dyDescent="0.25">
      <c r="N4901" s="8"/>
      <c r="O4901" s="6"/>
      <c r="P4901" s="6"/>
    </row>
    <row r="4902" spans="14:16" x14ac:dyDescent="0.25">
      <c r="N4902" s="8"/>
      <c r="O4902" s="6"/>
      <c r="P4902" s="6"/>
    </row>
    <row r="4903" spans="14:16" x14ac:dyDescent="0.25">
      <c r="N4903" s="8"/>
      <c r="O4903" s="6"/>
      <c r="P4903" s="6"/>
    </row>
    <row r="4904" spans="14:16" x14ac:dyDescent="0.25">
      <c r="N4904" s="8"/>
      <c r="O4904" s="6"/>
      <c r="P4904" s="6"/>
    </row>
    <row r="4905" spans="14:16" x14ac:dyDescent="0.25">
      <c r="N4905" s="8"/>
      <c r="O4905" s="6"/>
      <c r="P4905" s="6"/>
    </row>
    <row r="4906" spans="14:16" x14ac:dyDescent="0.25">
      <c r="N4906" s="8"/>
      <c r="O4906" s="6"/>
      <c r="P4906" s="6"/>
    </row>
    <row r="4907" spans="14:16" x14ac:dyDescent="0.25">
      <c r="N4907" s="8"/>
      <c r="O4907" s="6"/>
      <c r="P4907" s="6"/>
    </row>
    <row r="4908" spans="14:16" x14ac:dyDescent="0.25">
      <c r="N4908" s="8"/>
      <c r="O4908" s="6"/>
      <c r="P4908" s="6"/>
    </row>
    <row r="4909" spans="14:16" x14ac:dyDescent="0.25">
      <c r="N4909" s="8"/>
      <c r="O4909" s="6"/>
      <c r="P4909" s="6"/>
    </row>
    <row r="4910" spans="14:16" x14ac:dyDescent="0.25">
      <c r="N4910" s="8"/>
      <c r="O4910" s="6"/>
      <c r="P4910" s="6"/>
    </row>
    <row r="4911" spans="14:16" x14ac:dyDescent="0.25">
      <c r="N4911" s="8"/>
      <c r="O4911" s="6"/>
      <c r="P4911" s="6"/>
    </row>
    <row r="4912" spans="14:16" x14ac:dyDescent="0.25">
      <c r="N4912" s="8"/>
      <c r="O4912" s="6"/>
      <c r="P4912" s="6"/>
    </row>
    <row r="4913" spans="14:16" x14ac:dyDescent="0.25">
      <c r="N4913" s="8"/>
      <c r="O4913" s="6"/>
      <c r="P4913" s="6"/>
    </row>
    <row r="4914" spans="14:16" x14ac:dyDescent="0.25">
      <c r="N4914" s="8"/>
      <c r="O4914" s="6"/>
      <c r="P4914" s="6"/>
    </row>
    <row r="4915" spans="14:16" x14ac:dyDescent="0.25">
      <c r="N4915" s="8"/>
      <c r="O4915" s="6"/>
      <c r="P4915" s="6"/>
    </row>
    <row r="4916" spans="14:16" x14ac:dyDescent="0.25">
      <c r="N4916" s="8"/>
      <c r="O4916" s="6"/>
      <c r="P4916" s="6"/>
    </row>
    <row r="4917" spans="14:16" x14ac:dyDescent="0.25">
      <c r="N4917" s="8"/>
      <c r="O4917" s="6"/>
      <c r="P4917" s="6"/>
    </row>
    <row r="4918" spans="14:16" x14ac:dyDescent="0.25">
      <c r="N4918" s="8"/>
      <c r="O4918" s="6"/>
      <c r="P4918" s="6"/>
    </row>
    <row r="4919" spans="14:16" x14ac:dyDescent="0.25">
      <c r="N4919" s="8"/>
      <c r="O4919" s="6"/>
      <c r="P4919" s="6"/>
    </row>
    <row r="4920" spans="14:16" x14ac:dyDescent="0.25">
      <c r="N4920" s="8"/>
      <c r="O4920" s="6"/>
      <c r="P4920" s="6"/>
    </row>
    <row r="4921" spans="14:16" x14ac:dyDescent="0.25">
      <c r="N4921" s="8"/>
      <c r="O4921" s="6"/>
      <c r="P4921" s="6"/>
    </row>
    <row r="4922" spans="14:16" x14ac:dyDescent="0.25">
      <c r="N4922" s="8"/>
      <c r="O4922" s="6"/>
      <c r="P4922" s="6"/>
    </row>
    <row r="4923" spans="14:16" x14ac:dyDescent="0.25">
      <c r="N4923" s="8"/>
      <c r="O4923" s="6"/>
      <c r="P4923" s="6"/>
    </row>
    <row r="4924" spans="14:16" x14ac:dyDescent="0.25">
      <c r="N4924" s="8"/>
      <c r="O4924" s="6"/>
      <c r="P4924" s="6"/>
    </row>
    <row r="4925" spans="14:16" x14ac:dyDescent="0.25">
      <c r="N4925" s="8"/>
      <c r="O4925" s="6"/>
      <c r="P4925" s="6"/>
    </row>
    <row r="4926" spans="14:16" x14ac:dyDescent="0.25">
      <c r="N4926" s="8"/>
      <c r="O4926" s="6"/>
      <c r="P4926" s="6"/>
    </row>
    <row r="4927" spans="14:16" x14ac:dyDescent="0.25">
      <c r="N4927" s="8"/>
      <c r="O4927" s="6"/>
      <c r="P4927" s="6"/>
    </row>
    <row r="4928" spans="14:16" x14ac:dyDescent="0.25">
      <c r="N4928" s="8"/>
      <c r="O4928" s="6"/>
      <c r="P4928" s="6"/>
    </row>
    <row r="4929" spans="14:16" x14ac:dyDescent="0.25">
      <c r="N4929" s="8"/>
      <c r="O4929" s="6"/>
      <c r="P4929" s="6"/>
    </row>
    <row r="4930" spans="14:16" x14ac:dyDescent="0.25">
      <c r="N4930" s="8"/>
      <c r="O4930" s="6"/>
      <c r="P4930" s="6"/>
    </row>
    <row r="4931" spans="14:16" x14ac:dyDescent="0.25">
      <c r="N4931" s="8"/>
      <c r="O4931" s="6"/>
      <c r="P4931" s="6"/>
    </row>
    <row r="4932" spans="14:16" x14ac:dyDescent="0.25">
      <c r="N4932" s="8"/>
      <c r="O4932" s="6"/>
      <c r="P4932" s="6"/>
    </row>
    <row r="4933" spans="14:16" x14ac:dyDescent="0.25">
      <c r="N4933" s="8"/>
      <c r="O4933" s="6"/>
      <c r="P4933" s="6"/>
    </row>
    <row r="4934" spans="14:16" x14ac:dyDescent="0.25">
      <c r="N4934" s="8"/>
      <c r="O4934" s="6"/>
      <c r="P4934" s="6"/>
    </row>
    <row r="4935" spans="14:16" x14ac:dyDescent="0.25">
      <c r="N4935" s="8"/>
      <c r="O4935" s="6"/>
      <c r="P4935" s="6"/>
    </row>
    <row r="4936" spans="14:16" x14ac:dyDescent="0.25">
      <c r="N4936" s="8"/>
      <c r="O4936" s="6"/>
      <c r="P4936" s="6"/>
    </row>
    <row r="4937" spans="14:16" x14ac:dyDescent="0.25">
      <c r="N4937" s="8"/>
      <c r="O4937" s="6"/>
      <c r="P4937" s="6"/>
    </row>
    <row r="4938" spans="14:16" x14ac:dyDescent="0.25">
      <c r="N4938" s="8"/>
      <c r="O4938" s="6"/>
      <c r="P4938" s="6"/>
    </row>
    <row r="4939" spans="14:16" x14ac:dyDescent="0.25">
      <c r="N4939" s="8"/>
      <c r="O4939" s="6"/>
      <c r="P4939" s="6"/>
    </row>
    <row r="4940" spans="14:16" x14ac:dyDescent="0.25">
      <c r="N4940" s="8"/>
      <c r="O4940" s="6"/>
      <c r="P4940" s="6"/>
    </row>
    <row r="4941" spans="14:16" x14ac:dyDescent="0.25">
      <c r="N4941" s="8"/>
      <c r="O4941" s="6"/>
      <c r="P4941" s="6"/>
    </row>
    <row r="4942" spans="14:16" x14ac:dyDescent="0.25">
      <c r="N4942" s="8"/>
      <c r="O4942" s="6"/>
      <c r="P4942" s="6"/>
    </row>
    <row r="4943" spans="14:16" x14ac:dyDescent="0.25">
      <c r="N4943" s="8"/>
      <c r="O4943" s="6"/>
      <c r="P4943" s="6"/>
    </row>
    <row r="4944" spans="14:16" x14ac:dyDescent="0.25">
      <c r="N4944" s="8"/>
      <c r="O4944" s="6"/>
      <c r="P4944" s="6"/>
    </row>
    <row r="4945" spans="14:16" x14ac:dyDescent="0.25">
      <c r="N4945" s="8"/>
      <c r="O4945" s="6"/>
      <c r="P4945" s="6"/>
    </row>
    <row r="4946" spans="14:16" x14ac:dyDescent="0.25">
      <c r="N4946" s="8"/>
      <c r="O4946" s="6"/>
      <c r="P4946" s="6"/>
    </row>
    <row r="4947" spans="14:16" x14ac:dyDescent="0.25">
      <c r="N4947" s="8"/>
      <c r="O4947" s="6"/>
      <c r="P4947" s="6"/>
    </row>
    <row r="4948" spans="14:16" x14ac:dyDescent="0.25">
      <c r="N4948" s="8"/>
      <c r="O4948" s="6"/>
      <c r="P4948" s="6"/>
    </row>
    <row r="4949" spans="14:16" x14ac:dyDescent="0.25">
      <c r="N4949" s="8"/>
      <c r="O4949" s="6"/>
      <c r="P4949" s="6"/>
    </row>
    <row r="4950" spans="14:16" x14ac:dyDescent="0.25">
      <c r="N4950" s="8"/>
      <c r="O4950" s="6"/>
      <c r="P4950" s="6"/>
    </row>
    <row r="4951" spans="14:16" x14ac:dyDescent="0.25">
      <c r="N4951" s="8"/>
      <c r="O4951" s="6"/>
      <c r="P4951" s="6"/>
    </row>
    <row r="4952" spans="14:16" x14ac:dyDescent="0.25">
      <c r="N4952" s="8"/>
      <c r="O4952" s="6"/>
      <c r="P4952" s="6"/>
    </row>
    <row r="4953" spans="14:16" x14ac:dyDescent="0.25">
      <c r="N4953" s="8"/>
      <c r="O4953" s="6"/>
      <c r="P4953" s="6"/>
    </row>
    <row r="4954" spans="14:16" x14ac:dyDescent="0.25">
      <c r="N4954" s="8"/>
      <c r="O4954" s="6"/>
      <c r="P4954" s="6"/>
    </row>
    <row r="4955" spans="14:16" x14ac:dyDescent="0.25">
      <c r="N4955" s="8"/>
      <c r="O4955" s="6"/>
      <c r="P4955" s="6"/>
    </row>
    <row r="4956" spans="14:16" x14ac:dyDescent="0.25">
      <c r="N4956" s="8"/>
      <c r="O4956" s="6"/>
      <c r="P4956" s="6"/>
    </row>
    <row r="4957" spans="14:16" x14ac:dyDescent="0.25">
      <c r="N4957" s="8"/>
      <c r="O4957" s="6"/>
      <c r="P4957" s="6"/>
    </row>
    <row r="4958" spans="14:16" x14ac:dyDescent="0.25">
      <c r="N4958" s="8"/>
      <c r="O4958" s="6"/>
      <c r="P4958" s="6"/>
    </row>
    <row r="4959" spans="14:16" x14ac:dyDescent="0.25">
      <c r="N4959" s="8"/>
      <c r="O4959" s="6"/>
      <c r="P4959" s="6"/>
    </row>
    <row r="4960" spans="14:16" x14ac:dyDescent="0.25">
      <c r="N4960" s="8"/>
      <c r="O4960" s="6"/>
      <c r="P4960" s="6"/>
    </row>
    <row r="4961" spans="14:16" x14ac:dyDescent="0.25">
      <c r="N4961" s="8"/>
      <c r="O4961" s="6"/>
      <c r="P4961" s="6"/>
    </row>
    <row r="4962" spans="14:16" x14ac:dyDescent="0.25">
      <c r="N4962" s="8"/>
      <c r="O4962" s="6"/>
      <c r="P4962" s="6"/>
    </row>
    <row r="4963" spans="14:16" x14ac:dyDescent="0.25">
      <c r="N4963" s="8"/>
      <c r="O4963" s="6"/>
      <c r="P4963" s="6"/>
    </row>
    <row r="4964" spans="14:16" x14ac:dyDescent="0.25">
      <c r="N4964" s="8"/>
      <c r="O4964" s="6"/>
      <c r="P4964" s="6"/>
    </row>
    <row r="4965" spans="14:16" x14ac:dyDescent="0.25">
      <c r="N4965" s="8"/>
      <c r="O4965" s="6"/>
      <c r="P4965" s="6"/>
    </row>
    <row r="4966" spans="14:16" x14ac:dyDescent="0.25">
      <c r="N4966" s="8"/>
      <c r="O4966" s="6"/>
      <c r="P4966" s="6"/>
    </row>
    <row r="4967" spans="14:16" x14ac:dyDescent="0.25">
      <c r="N4967" s="8"/>
      <c r="O4967" s="6"/>
      <c r="P4967" s="6"/>
    </row>
    <row r="4968" spans="14:16" x14ac:dyDescent="0.25">
      <c r="N4968" s="8"/>
      <c r="O4968" s="6"/>
      <c r="P4968" s="6"/>
    </row>
    <row r="4969" spans="14:16" x14ac:dyDescent="0.25">
      <c r="N4969" s="8"/>
      <c r="O4969" s="6"/>
      <c r="P4969" s="6"/>
    </row>
    <row r="4970" spans="14:16" x14ac:dyDescent="0.25">
      <c r="N4970" s="8"/>
      <c r="O4970" s="6"/>
      <c r="P4970" s="6"/>
    </row>
    <row r="4971" spans="14:16" x14ac:dyDescent="0.25">
      <c r="N4971" s="8"/>
      <c r="O4971" s="6"/>
      <c r="P4971" s="6"/>
    </row>
    <row r="4972" spans="14:16" x14ac:dyDescent="0.25">
      <c r="N4972" s="8"/>
      <c r="O4972" s="6"/>
      <c r="P4972" s="6"/>
    </row>
    <row r="4973" spans="14:16" x14ac:dyDescent="0.25">
      <c r="N4973" s="8"/>
      <c r="O4973" s="6"/>
      <c r="P4973" s="6"/>
    </row>
    <row r="4974" spans="14:16" x14ac:dyDescent="0.25">
      <c r="N4974" s="8"/>
      <c r="O4974" s="6"/>
      <c r="P4974" s="6"/>
    </row>
    <row r="4975" spans="14:16" x14ac:dyDescent="0.25">
      <c r="N4975" s="8"/>
      <c r="O4975" s="6"/>
      <c r="P4975" s="6"/>
    </row>
    <row r="4976" spans="14:16" x14ac:dyDescent="0.25">
      <c r="N4976" s="8"/>
      <c r="O4976" s="6"/>
      <c r="P4976" s="6"/>
    </row>
    <row r="4977" spans="14:16" x14ac:dyDescent="0.25">
      <c r="N4977" s="8"/>
      <c r="O4977" s="6"/>
      <c r="P4977" s="6"/>
    </row>
    <row r="4978" spans="14:16" x14ac:dyDescent="0.25">
      <c r="N4978" s="8"/>
      <c r="O4978" s="6"/>
      <c r="P4978" s="6"/>
    </row>
    <row r="4979" spans="14:16" x14ac:dyDescent="0.25">
      <c r="N4979" s="8"/>
      <c r="O4979" s="6"/>
      <c r="P4979" s="6"/>
    </row>
    <row r="4980" spans="14:16" x14ac:dyDescent="0.25">
      <c r="N4980" s="8"/>
      <c r="O4980" s="6"/>
      <c r="P4980" s="6"/>
    </row>
    <row r="4981" spans="14:16" x14ac:dyDescent="0.25">
      <c r="N4981" s="8"/>
      <c r="O4981" s="6"/>
      <c r="P4981" s="6"/>
    </row>
    <row r="4982" spans="14:16" x14ac:dyDescent="0.25">
      <c r="N4982" s="8"/>
      <c r="O4982" s="6"/>
      <c r="P4982" s="6"/>
    </row>
    <row r="4983" spans="14:16" x14ac:dyDescent="0.25">
      <c r="N4983" s="8"/>
      <c r="O4983" s="6"/>
      <c r="P4983" s="6"/>
    </row>
    <row r="4984" spans="14:16" x14ac:dyDescent="0.25">
      <c r="N4984" s="8"/>
      <c r="O4984" s="6"/>
      <c r="P4984" s="6"/>
    </row>
    <row r="4985" spans="14:16" x14ac:dyDescent="0.25">
      <c r="N4985" s="8"/>
      <c r="O4985" s="6"/>
      <c r="P4985" s="6"/>
    </row>
    <row r="4986" spans="14:16" x14ac:dyDescent="0.25">
      <c r="N4986" s="8"/>
      <c r="O4986" s="6"/>
      <c r="P4986" s="6"/>
    </row>
    <row r="4987" spans="14:16" x14ac:dyDescent="0.25">
      <c r="N4987" s="8"/>
      <c r="O4987" s="6"/>
      <c r="P4987" s="6"/>
    </row>
    <row r="4988" spans="14:16" x14ac:dyDescent="0.25">
      <c r="N4988" s="8"/>
      <c r="O4988" s="6"/>
      <c r="P4988" s="6"/>
    </row>
    <row r="4989" spans="14:16" x14ac:dyDescent="0.25">
      <c r="N4989" s="8"/>
      <c r="O4989" s="6"/>
      <c r="P4989" s="6"/>
    </row>
    <row r="4990" spans="14:16" x14ac:dyDescent="0.25">
      <c r="N4990" s="8"/>
      <c r="O4990" s="6"/>
      <c r="P4990" s="6"/>
    </row>
    <row r="4991" spans="14:16" x14ac:dyDescent="0.25">
      <c r="N4991" s="8"/>
      <c r="O4991" s="6"/>
      <c r="P4991" s="6"/>
    </row>
    <row r="4992" spans="14:16" x14ac:dyDescent="0.25">
      <c r="N4992" s="8"/>
      <c r="O4992" s="6"/>
      <c r="P4992" s="6"/>
    </row>
    <row r="4993" spans="14:16" x14ac:dyDescent="0.25">
      <c r="N4993" s="8"/>
      <c r="O4993" s="6"/>
      <c r="P4993" s="6"/>
    </row>
    <row r="4994" spans="14:16" x14ac:dyDescent="0.25">
      <c r="N4994" s="8"/>
      <c r="O4994" s="6"/>
      <c r="P4994" s="6"/>
    </row>
    <row r="4995" spans="14:16" x14ac:dyDescent="0.25">
      <c r="N4995" s="8"/>
      <c r="O4995" s="6"/>
      <c r="P4995" s="6"/>
    </row>
    <row r="4996" spans="14:16" x14ac:dyDescent="0.25">
      <c r="N4996" s="8"/>
      <c r="O4996" s="6"/>
      <c r="P4996" s="6"/>
    </row>
    <row r="4997" spans="14:16" x14ac:dyDescent="0.25">
      <c r="N4997" s="8"/>
      <c r="O4997" s="6"/>
      <c r="P4997" s="6"/>
    </row>
    <row r="4998" spans="14:16" x14ac:dyDescent="0.25">
      <c r="N4998" s="8"/>
      <c r="O4998" s="6"/>
      <c r="P4998" s="6"/>
    </row>
    <row r="4999" spans="14:16" x14ac:dyDescent="0.25">
      <c r="N4999" s="8"/>
      <c r="O4999" s="6"/>
      <c r="P4999" s="6"/>
    </row>
    <row r="5000" spans="14:16" x14ac:dyDescent="0.25">
      <c r="N5000" s="8"/>
      <c r="O5000" s="6"/>
      <c r="P5000" s="6"/>
    </row>
    <row r="5001" spans="14:16" x14ac:dyDescent="0.25">
      <c r="N5001" s="8"/>
      <c r="O5001" s="6"/>
      <c r="P5001" s="6"/>
    </row>
    <row r="5002" spans="14:16" x14ac:dyDescent="0.25">
      <c r="N5002" s="8"/>
      <c r="O5002" s="6"/>
      <c r="P5002" s="6"/>
    </row>
    <row r="5003" spans="14:16" x14ac:dyDescent="0.25">
      <c r="N5003" s="8"/>
      <c r="O5003" s="6"/>
      <c r="P5003" s="6"/>
    </row>
    <row r="5004" spans="14:16" x14ac:dyDescent="0.25">
      <c r="N5004" s="8"/>
      <c r="O5004" s="6"/>
      <c r="P5004" s="6"/>
    </row>
    <row r="5005" spans="14:16" x14ac:dyDescent="0.25">
      <c r="N5005" s="8"/>
      <c r="O5005" s="6"/>
      <c r="P5005" s="6"/>
    </row>
    <row r="5006" spans="14:16" x14ac:dyDescent="0.25">
      <c r="N5006" s="8"/>
      <c r="O5006" s="6"/>
      <c r="P5006" s="6"/>
    </row>
    <row r="5007" spans="14:16" x14ac:dyDescent="0.25">
      <c r="N5007" s="8"/>
      <c r="O5007" s="6"/>
      <c r="P5007" s="6"/>
    </row>
    <row r="5008" spans="14:16" x14ac:dyDescent="0.25">
      <c r="N5008" s="8"/>
      <c r="O5008" s="6"/>
      <c r="P5008" s="6"/>
    </row>
    <row r="5009" spans="14:16" x14ac:dyDescent="0.25">
      <c r="N5009" s="8"/>
      <c r="O5009" s="6"/>
      <c r="P5009" s="6"/>
    </row>
    <row r="5010" spans="14:16" x14ac:dyDescent="0.25">
      <c r="N5010" s="8"/>
      <c r="O5010" s="6"/>
      <c r="P5010" s="6"/>
    </row>
    <row r="5011" spans="14:16" x14ac:dyDescent="0.25">
      <c r="N5011" s="8"/>
      <c r="O5011" s="6"/>
      <c r="P5011" s="6"/>
    </row>
    <row r="5012" spans="14:16" x14ac:dyDescent="0.25">
      <c r="N5012" s="8"/>
      <c r="O5012" s="6"/>
      <c r="P5012" s="6"/>
    </row>
    <row r="5013" spans="14:16" x14ac:dyDescent="0.25">
      <c r="N5013" s="8"/>
      <c r="O5013" s="6"/>
      <c r="P5013" s="6"/>
    </row>
    <row r="5014" spans="14:16" x14ac:dyDescent="0.25">
      <c r="N5014" s="8"/>
      <c r="O5014" s="6"/>
      <c r="P5014" s="6"/>
    </row>
    <row r="5015" spans="14:16" x14ac:dyDescent="0.25">
      <c r="N5015" s="8"/>
      <c r="O5015" s="6"/>
      <c r="P5015" s="6"/>
    </row>
    <row r="5016" spans="14:16" x14ac:dyDescent="0.25">
      <c r="N5016" s="8"/>
      <c r="O5016" s="6"/>
      <c r="P5016" s="6"/>
    </row>
    <row r="5017" spans="14:16" x14ac:dyDescent="0.25">
      <c r="N5017" s="8"/>
      <c r="O5017" s="6"/>
      <c r="P5017" s="6"/>
    </row>
    <row r="5018" spans="14:16" x14ac:dyDescent="0.25">
      <c r="N5018" s="8"/>
      <c r="O5018" s="6"/>
      <c r="P5018" s="6"/>
    </row>
    <row r="5019" spans="14:16" x14ac:dyDescent="0.25">
      <c r="N5019" s="8"/>
      <c r="O5019" s="6"/>
      <c r="P5019" s="6"/>
    </row>
    <row r="5020" spans="14:16" x14ac:dyDescent="0.25">
      <c r="N5020" s="8"/>
      <c r="O5020" s="6"/>
      <c r="P5020" s="6"/>
    </row>
    <row r="5021" spans="14:16" x14ac:dyDescent="0.25">
      <c r="N5021" s="8"/>
      <c r="O5021" s="6"/>
      <c r="P5021" s="6"/>
    </row>
    <row r="5022" spans="14:16" x14ac:dyDescent="0.25">
      <c r="N5022" s="8"/>
      <c r="O5022" s="6"/>
      <c r="P5022" s="6"/>
    </row>
    <row r="5023" spans="14:16" x14ac:dyDescent="0.25">
      <c r="N5023" s="8"/>
      <c r="O5023" s="6"/>
      <c r="P5023" s="6"/>
    </row>
    <row r="5024" spans="14:16" x14ac:dyDescent="0.25">
      <c r="N5024" s="8"/>
      <c r="O5024" s="6"/>
      <c r="P5024" s="6"/>
    </row>
    <row r="5025" spans="14:16" x14ac:dyDescent="0.25">
      <c r="N5025" s="8"/>
      <c r="O5025" s="6"/>
      <c r="P5025" s="6"/>
    </row>
    <row r="5026" spans="14:16" x14ac:dyDescent="0.25">
      <c r="N5026" s="8"/>
      <c r="O5026" s="6"/>
      <c r="P5026" s="6"/>
    </row>
    <row r="5027" spans="14:16" x14ac:dyDescent="0.25">
      <c r="N5027" s="8"/>
      <c r="O5027" s="6"/>
      <c r="P5027" s="6"/>
    </row>
    <row r="5028" spans="14:16" x14ac:dyDescent="0.25">
      <c r="N5028" s="8"/>
      <c r="O5028" s="6"/>
      <c r="P5028" s="6"/>
    </row>
    <row r="5029" spans="14:16" x14ac:dyDescent="0.25">
      <c r="N5029" s="8"/>
      <c r="O5029" s="6"/>
      <c r="P5029" s="6"/>
    </row>
    <row r="5030" spans="14:16" x14ac:dyDescent="0.25">
      <c r="N5030" s="8"/>
      <c r="O5030" s="6"/>
      <c r="P5030" s="6"/>
    </row>
    <row r="5031" spans="14:16" x14ac:dyDescent="0.25">
      <c r="N5031" s="8"/>
      <c r="O5031" s="6"/>
      <c r="P5031" s="6"/>
    </row>
    <row r="5032" spans="14:16" x14ac:dyDescent="0.25">
      <c r="N5032" s="8"/>
      <c r="O5032" s="6"/>
      <c r="P5032" s="6"/>
    </row>
    <row r="5033" spans="14:16" x14ac:dyDescent="0.25">
      <c r="N5033" s="8"/>
      <c r="O5033" s="6"/>
      <c r="P5033" s="6"/>
    </row>
    <row r="5034" spans="14:16" x14ac:dyDescent="0.25">
      <c r="N5034" s="8"/>
      <c r="O5034" s="6"/>
      <c r="P5034" s="6"/>
    </row>
    <row r="5035" spans="14:16" x14ac:dyDescent="0.25">
      <c r="N5035" s="8"/>
      <c r="O5035" s="6"/>
      <c r="P5035" s="6"/>
    </row>
    <row r="5036" spans="14:16" x14ac:dyDescent="0.25">
      <c r="N5036" s="8"/>
      <c r="O5036" s="6"/>
      <c r="P5036" s="6"/>
    </row>
    <row r="5037" spans="14:16" x14ac:dyDescent="0.25">
      <c r="N5037" s="8"/>
      <c r="O5037" s="6"/>
      <c r="P5037" s="6"/>
    </row>
    <row r="5038" spans="14:16" x14ac:dyDescent="0.25">
      <c r="N5038" s="8"/>
      <c r="O5038" s="6"/>
      <c r="P5038" s="6"/>
    </row>
    <row r="5039" spans="14:16" x14ac:dyDescent="0.25">
      <c r="N5039" s="8"/>
      <c r="O5039" s="6"/>
      <c r="P5039" s="6"/>
    </row>
    <row r="5040" spans="14:16" x14ac:dyDescent="0.25">
      <c r="N5040" s="8"/>
      <c r="O5040" s="6"/>
      <c r="P5040" s="6"/>
    </row>
    <row r="5041" spans="14:16" x14ac:dyDescent="0.25">
      <c r="N5041" s="8"/>
      <c r="O5041" s="6"/>
      <c r="P5041" s="6"/>
    </row>
    <row r="5042" spans="14:16" x14ac:dyDescent="0.25">
      <c r="N5042" s="8"/>
      <c r="O5042" s="6"/>
      <c r="P5042" s="6"/>
    </row>
    <row r="5043" spans="14:16" x14ac:dyDescent="0.25">
      <c r="N5043" s="8"/>
      <c r="O5043" s="6"/>
      <c r="P5043" s="6"/>
    </row>
    <row r="5044" spans="14:16" x14ac:dyDescent="0.25">
      <c r="N5044" s="8"/>
      <c r="O5044" s="6"/>
      <c r="P5044" s="6"/>
    </row>
    <row r="5045" spans="14:16" x14ac:dyDescent="0.25">
      <c r="N5045" s="8"/>
      <c r="O5045" s="6"/>
      <c r="P5045" s="6"/>
    </row>
    <row r="5046" spans="14:16" x14ac:dyDescent="0.25">
      <c r="N5046" s="8"/>
      <c r="O5046" s="6"/>
      <c r="P5046" s="6"/>
    </row>
    <row r="5047" spans="14:16" x14ac:dyDescent="0.25">
      <c r="N5047" s="8"/>
      <c r="O5047" s="6"/>
      <c r="P5047" s="6"/>
    </row>
    <row r="5048" spans="14:16" x14ac:dyDescent="0.25">
      <c r="N5048" s="8"/>
      <c r="O5048" s="6"/>
      <c r="P5048" s="6"/>
    </row>
    <row r="5049" spans="14:16" x14ac:dyDescent="0.25">
      <c r="N5049" s="8"/>
      <c r="O5049" s="6"/>
      <c r="P5049" s="6"/>
    </row>
    <row r="5050" spans="14:16" x14ac:dyDescent="0.25">
      <c r="N5050" s="8"/>
      <c r="O5050" s="6"/>
      <c r="P5050" s="6"/>
    </row>
    <row r="5051" spans="14:16" x14ac:dyDescent="0.25">
      <c r="N5051" s="8"/>
      <c r="O5051" s="6"/>
      <c r="P5051" s="6"/>
    </row>
    <row r="5052" spans="14:16" x14ac:dyDescent="0.25">
      <c r="N5052" s="8"/>
      <c r="O5052" s="6"/>
      <c r="P5052" s="6"/>
    </row>
    <row r="5053" spans="14:16" x14ac:dyDescent="0.25">
      <c r="N5053" s="8"/>
      <c r="O5053" s="6"/>
      <c r="P5053" s="6"/>
    </row>
    <row r="5054" spans="14:16" x14ac:dyDescent="0.25">
      <c r="N5054" s="8"/>
      <c r="O5054" s="6"/>
      <c r="P5054" s="6"/>
    </row>
    <row r="5055" spans="14:16" x14ac:dyDescent="0.25">
      <c r="N5055" s="8"/>
      <c r="O5055" s="6"/>
      <c r="P5055" s="6"/>
    </row>
    <row r="5056" spans="14:16" x14ac:dyDescent="0.25">
      <c r="N5056" s="8"/>
      <c r="O5056" s="6"/>
      <c r="P5056" s="6"/>
    </row>
    <row r="5057" spans="14:16" x14ac:dyDescent="0.25">
      <c r="N5057" s="8"/>
      <c r="O5057" s="6"/>
      <c r="P5057" s="6"/>
    </row>
    <row r="5058" spans="14:16" x14ac:dyDescent="0.25">
      <c r="N5058" s="8"/>
      <c r="O5058" s="6"/>
      <c r="P5058" s="6"/>
    </row>
    <row r="5059" spans="14:16" x14ac:dyDescent="0.25">
      <c r="N5059" s="8"/>
      <c r="O5059" s="6"/>
      <c r="P5059" s="6"/>
    </row>
    <row r="5060" spans="14:16" x14ac:dyDescent="0.25">
      <c r="N5060" s="8"/>
      <c r="O5060" s="6"/>
      <c r="P5060" s="6"/>
    </row>
    <row r="5061" spans="14:16" x14ac:dyDescent="0.25">
      <c r="N5061" s="8"/>
      <c r="O5061" s="6"/>
      <c r="P5061" s="6"/>
    </row>
    <row r="5062" spans="14:16" x14ac:dyDescent="0.25">
      <c r="N5062" s="8"/>
      <c r="O5062" s="6"/>
      <c r="P5062" s="6"/>
    </row>
    <row r="5063" spans="14:16" x14ac:dyDescent="0.25">
      <c r="N5063" s="8"/>
      <c r="O5063" s="6"/>
      <c r="P5063" s="6"/>
    </row>
    <row r="5064" spans="14:16" x14ac:dyDescent="0.25">
      <c r="N5064" s="8"/>
      <c r="O5064" s="6"/>
      <c r="P5064" s="6"/>
    </row>
    <row r="5065" spans="14:16" x14ac:dyDescent="0.25">
      <c r="N5065" s="8"/>
      <c r="O5065" s="6"/>
      <c r="P5065" s="6"/>
    </row>
    <row r="5066" spans="14:16" x14ac:dyDescent="0.25">
      <c r="N5066" s="8"/>
      <c r="O5066" s="6"/>
      <c r="P5066" s="6"/>
    </row>
    <row r="5067" spans="14:16" x14ac:dyDescent="0.25">
      <c r="N5067" s="8"/>
      <c r="O5067" s="6"/>
      <c r="P5067" s="6"/>
    </row>
    <row r="5068" spans="14:16" x14ac:dyDescent="0.25">
      <c r="N5068" s="8"/>
      <c r="O5068" s="6"/>
      <c r="P5068" s="6"/>
    </row>
    <row r="5069" spans="14:16" x14ac:dyDescent="0.25">
      <c r="N5069" s="8"/>
      <c r="O5069" s="6"/>
      <c r="P5069" s="6"/>
    </row>
    <row r="5070" spans="14:16" x14ac:dyDescent="0.25">
      <c r="N5070" s="8"/>
      <c r="O5070" s="6"/>
      <c r="P5070" s="6"/>
    </row>
    <row r="5071" spans="14:16" x14ac:dyDescent="0.25">
      <c r="N5071" s="8"/>
      <c r="O5071" s="6"/>
      <c r="P5071" s="6"/>
    </row>
    <row r="5072" spans="14:16" x14ac:dyDescent="0.25">
      <c r="N5072" s="8"/>
      <c r="O5072" s="6"/>
      <c r="P5072" s="6"/>
    </row>
    <row r="5073" spans="14:16" x14ac:dyDescent="0.25">
      <c r="N5073" s="8"/>
      <c r="O5073" s="6"/>
      <c r="P5073" s="6"/>
    </row>
    <row r="5074" spans="14:16" x14ac:dyDescent="0.25">
      <c r="N5074" s="8"/>
      <c r="O5074" s="6"/>
      <c r="P5074" s="6"/>
    </row>
    <row r="5075" spans="14:16" x14ac:dyDescent="0.25">
      <c r="N5075" s="8"/>
      <c r="O5075" s="6"/>
      <c r="P5075" s="6"/>
    </row>
    <row r="5076" spans="14:16" x14ac:dyDescent="0.25">
      <c r="N5076" s="8"/>
      <c r="O5076" s="6"/>
      <c r="P5076" s="6"/>
    </row>
    <row r="5077" spans="14:16" x14ac:dyDescent="0.25">
      <c r="N5077" s="8"/>
      <c r="O5077" s="6"/>
      <c r="P5077" s="6"/>
    </row>
    <row r="5078" spans="14:16" x14ac:dyDescent="0.25">
      <c r="N5078" s="8"/>
      <c r="O5078" s="6"/>
      <c r="P5078" s="6"/>
    </row>
    <row r="5079" spans="14:16" x14ac:dyDescent="0.25">
      <c r="N5079" s="8"/>
      <c r="O5079" s="6"/>
      <c r="P5079" s="6"/>
    </row>
    <row r="5080" spans="14:16" x14ac:dyDescent="0.25">
      <c r="N5080" s="8"/>
      <c r="O5080" s="6"/>
      <c r="P5080" s="6"/>
    </row>
    <row r="5081" spans="14:16" x14ac:dyDescent="0.25">
      <c r="N5081" s="8"/>
      <c r="O5081" s="6"/>
      <c r="P5081" s="6"/>
    </row>
    <row r="5082" spans="14:16" x14ac:dyDescent="0.25">
      <c r="N5082" s="8"/>
      <c r="O5082" s="6"/>
      <c r="P5082" s="6"/>
    </row>
    <row r="5083" spans="14:16" x14ac:dyDescent="0.25">
      <c r="N5083" s="8"/>
      <c r="O5083" s="6"/>
      <c r="P5083" s="6"/>
    </row>
    <row r="5084" spans="14:16" x14ac:dyDescent="0.25">
      <c r="N5084" s="8"/>
      <c r="O5084" s="6"/>
      <c r="P5084" s="6"/>
    </row>
    <row r="5085" spans="14:16" x14ac:dyDescent="0.25">
      <c r="N5085" s="8"/>
      <c r="O5085" s="6"/>
      <c r="P5085" s="6"/>
    </row>
    <row r="5086" spans="14:16" x14ac:dyDescent="0.25">
      <c r="N5086" s="8"/>
      <c r="O5086" s="6"/>
      <c r="P5086" s="6"/>
    </row>
    <row r="5087" spans="14:16" x14ac:dyDescent="0.25">
      <c r="N5087" s="8"/>
      <c r="O5087" s="6"/>
      <c r="P5087" s="6"/>
    </row>
    <row r="5088" spans="14:16" x14ac:dyDescent="0.25">
      <c r="N5088" s="8"/>
      <c r="O5088" s="6"/>
      <c r="P5088" s="6"/>
    </row>
    <row r="5089" spans="2:16" x14ac:dyDescent="0.25">
      <c r="N5089" s="8"/>
      <c r="O5089" s="6"/>
      <c r="P5089" s="6"/>
    </row>
    <row r="5090" spans="2:16" x14ac:dyDescent="0.25">
      <c r="N5090" s="8"/>
      <c r="O5090" s="6"/>
      <c r="P5090" s="6"/>
    </row>
    <row r="5091" spans="2:16" x14ac:dyDescent="0.25">
      <c r="N5091" s="8"/>
      <c r="O5091" s="6"/>
      <c r="P5091" s="6"/>
    </row>
    <row r="5092" spans="2:16" x14ac:dyDescent="0.25">
      <c r="N5092" s="8"/>
      <c r="O5092" s="6"/>
      <c r="P5092" s="6"/>
    </row>
    <row r="5093" spans="2:16" x14ac:dyDescent="0.25">
      <c r="N5093" s="8"/>
      <c r="O5093" s="6"/>
      <c r="P5093" s="6"/>
    </row>
    <row r="5094" spans="2:16" x14ac:dyDescent="0.25">
      <c r="N5094" s="8"/>
      <c r="O5094" s="6"/>
      <c r="P5094" s="6"/>
    </row>
    <row r="5095" spans="2:16" x14ac:dyDescent="0.25">
      <c r="N5095" s="8"/>
      <c r="O5095" s="6"/>
      <c r="P5095" s="6"/>
    </row>
    <row r="5096" spans="2:16" x14ac:dyDescent="0.25">
      <c r="N5096" s="8"/>
      <c r="O5096" s="6"/>
      <c r="P5096" s="6"/>
    </row>
    <row r="5097" spans="2:16" x14ac:dyDescent="0.25">
      <c r="N5097" s="8"/>
      <c r="O5097" s="6"/>
      <c r="P5097" s="6"/>
    </row>
    <row r="5098" spans="2:16" x14ac:dyDescent="0.25">
      <c r="N5098" s="8"/>
      <c r="O5098" s="6"/>
      <c r="P5098" s="6"/>
    </row>
    <row r="5099" spans="2:16" x14ac:dyDescent="0.25">
      <c r="N5099" s="8"/>
      <c r="O5099" s="6"/>
      <c r="P5099" s="6"/>
    </row>
    <row r="5100" spans="2:16" x14ac:dyDescent="0.25">
      <c r="N5100" s="8"/>
      <c r="O5100" s="6"/>
      <c r="P5100" s="6"/>
    </row>
    <row r="5101" spans="2:16" x14ac:dyDescent="0.25">
      <c r="N5101" s="8"/>
      <c r="O5101" s="6"/>
      <c r="P5101" s="6"/>
    </row>
    <row r="5102" spans="2:16" x14ac:dyDescent="0.25">
      <c r="B5102" s="8">
        <v>43951.083333333336</v>
      </c>
      <c r="C5102" s="6" t="s">
        <v>0</v>
      </c>
      <c r="N5102" s="8"/>
      <c r="O5102" s="6"/>
      <c r="P5102" s="6"/>
    </row>
    <row r="5103" spans="2:16" x14ac:dyDescent="0.25">
      <c r="B5103" s="8">
        <v>43980.083333333336</v>
      </c>
      <c r="C5103" s="6" t="s">
        <v>1</v>
      </c>
      <c r="N5103" s="8"/>
      <c r="O5103" s="6"/>
      <c r="P5103" s="6"/>
    </row>
    <row r="5104" spans="2:16" x14ac:dyDescent="0.25">
      <c r="B5104" s="8">
        <v>44012.083333333336</v>
      </c>
      <c r="C5104" s="6" t="s">
        <v>2</v>
      </c>
      <c r="N5104" s="8"/>
      <c r="O5104" s="6"/>
      <c r="P5104" s="6"/>
    </row>
    <row r="5105" spans="2:16" x14ac:dyDescent="0.25">
      <c r="B5105" s="8">
        <v>44043.083333333336</v>
      </c>
      <c r="C5105" s="6" t="s">
        <v>3</v>
      </c>
      <c r="N5105" s="8"/>
      <c r="O5105" s="6"/>
      <c r="P5105" s="6"/>
    </row>
    <row r="5106" spans="2:16" x14ac:dyDescent="0.25">
      <c r="B5106" s="8">
        <v>44074.083333333336</v>
      </c>
      <c r="C5106" s="6" t="s">
        <v>4</v>
      </c>
      <c r="N5106" s="8"/>
      <c r="O5106" s="6"/>
      <c r="P5106" s="6"/>
    </row>
    <row r="5107" spans="2:16" x14ac:dyDescent="0.25">
      <c r="B5107" s="8">
        <v>44104.083333333336</v>
      </c>
      <c r="C5107" s="6" t="s">
        <v>5</v>
      </c>
      <c r="N5107" s="8"/>
      <c r="O5107" s="6"/>
      <c r="P5107" s="6"/>
    </row>
    <row r="5108" spans="2:16" x14ac:dyDescent="0.25">
      <c r="B5108" s="8">
        <v>44134.041666666664</v>
      </c>
      <c r="C5108" s="6" t="s">
        <v>6</v>
      </c>
      <c r="N5108" s="8"/>
      <c r="O5108" s="6"/>
      <c r="P5108" s="6"/>
    </row>
    <row r="5109" spans="2:16" x14ac:dyDescent="0.25">
      <c r="B5109" s="8">
        <v>44165.041666666664</v>
      </c>
      <c r="C5109" s="6" t="s">
        <v>7</v>
      </c>
      <c r="N5109" s="8"/>
      <c r="O5109" s="6"/>
      <c r="P5109" s="6"/>
    </row>
    <row r="5110" spans="2:16" x14ac:dyDescent="0.25">
      <c r="B5110" s="8">
        <v>44196.041666666664</v>
      </c>
      <c r="C5110" s="6" t="s">
        <v>8</v>
      </c>
      <c r="N5110" s="8"/>
      <c r="O5110" s="6"/>
      <c r="P5110" s="6"/>
    </row>
    <row r="5111" spans="2:16" x14ac:dyDescent="0.25">
      <c r="B5111" s="8">
        <v>44225.041666666664</v>
      </c>
      <c r="C5111" s="6" t="s">
        <v>9</v>
      </c>
      <c r="N5111" s="8"/>
      <c r="O5111" s="6"/>
      <c r="P5111" s="6"/>
    </row>
    <row r="5112" spans="2:16" x14ac:dyDescent="0.25">
      <c r="B5112" s="8">
        <v>44253.041666666664</v>
      </c>
      <c r="C5112" s="6" t="s">
        <v>10</v>
      </c>
      <c r="N5112" s="8"/>
      <c r="O5112" s="6"/>
      <c r="P5112" s="6"/>
    </row>
    <row r="5113" spans="2:16" x14ac:dyDescent="0.25">
      <c r="B5113" s="8">
        <v>44286.083333333336</v>
      </c>
      <c r="C5113" s="6" t="s">
        <v>11</v>
      </c>
      <c r="N5113" s="8"/>
      <c r="O5113" s="6"/>
      <c r="P5113" s="6"/>
    </row>
    <row r="5114" spans="2:16" x14ac:dyDescent="0.25">
      <c r="B5114" s="8">
        <v>44316.083333333336</v>
      </c>
      <c r="C5114" s="6" t="s">
        <v>12</v>
      </c>
      <c r="N5114" s="8"/>
      <c r="O5114" s="6"/>
      <c r="P5114" s="6"/>
    </row>
    <row r="5115" spans="2:16" x14ac:dyDescent="0.25">
      <c r="B5115" s="8">
        <v>44347.083333333336</v>
      </c>
      <c r="C5115" s="6" t="s">
        <v>13</v>
      </c>
      <c r="N5115" s="8"/>
      <c r="O5115" s="6"/>
      <c r="P5115" s="6"/>
    </row>
    <row r="5116" spans="2:16" x14ac:dyDescent="0.25">
      <c r="B5116" s="8">
        <v>44377.083333333336</v>
      </c>
      <c r="C5116" s="6" t="s">
        <v>14</v>
      </c>
      <c r="N5116" s="8"/>
      <c r="O5116" s="6"/>
      <c r="P5116" s="6"/>
    </row>
    <row r="5117" spans="2:16" x14ac:dyDescent="0.25">
      <c r="B5117" s="8">
        <v>44407.083333333336</v>
      </c>
      <c r="C5117" s="6" t="s">
        <v>15</v>
      </c>
      <c r="N5117" s="8"/>
      <c r="O5117" s="6"/>
      <c r="P5117" s="6"/>
    </row>
    <row r="5118" spans="2:16" x14ac:dyDescent="0.25">
      <c r="B5118" s="8">
        <v>44439.083333333336</v>
      </c>
      <c r="C5118" s="6" t="s">
        <v>16</v>
      </c>
      <c r="N5118" s="8"/>
      <c r="O5118" s="6"/>
      <c r="P5118" s="6"/>
    </row>
    <row r="5119" spans="2:16" x14ac:dyDescent="0.25">
      <c r="N5119" s="8"/>
      <c r="O5119" s="6"/>
      <c r="P5119" s="6"/>
    </row>
    <row r="5120" spans="2:16" x14ac:dyDescent="0.25">
      <c r="N5120" s="8"/>
      <c r="O5120" s="6"/>
      <c r="P5120" s="6"/>
    </row>
    <row r="5121" spans="14:16" x14ac:dyDescent="0.25">
      <c r="N5121" s="8"/>
      <c r="O5121" s="6"/>
      <c r="P5121" s="6"/>
    </row>
    <row r="5122" spans="14:16" x14ac:dyDescent="0.25">
      <c r="N5122" s="8"/>
      <c r="O5122" s="6"/>
      <c r="P5122" s="6"/>
    </row>
    <row r="5123" spans="14:16" x14ac:dyDescent="0.25">
      <c r="N5123" s="8"/>
      <c r="O5123" s="6"/>
      <c r="P5123" s="6"/>
    </row>
    <row r="5124" spans="14:16" x14ac:dyDescent="0.25">
      <c r="N5124" s="8"/>
      <c r="O5124" s="6"/>
      <c r="P5124" s="6"/>
    </row>
    <row r="5125" spans="14:16" x14ac:dyDescent="0.25">
      <c r="N5125" s="8"/>
      <c r="O5125" s="6"/>
      <c r="P5125" s="6"/>
    </row>
    <row r="5126" spans="14:16" x14ac:dyDescent="0.25">
      <c r="N5126" s="8"/>
      <c r="O5126" s="6"/>
      <c r="P5126" s="6"/>
    </row>
    <row r="5127" spans="14:16" x14ac:dyDescent="0.25">
      <c r="N5127" s="8"/>
      <c r="O5127" s="6"/>
      <c r="P5127" s="6"/>
    </row>
    <row r="5128" spans="14:16" x14ac:dyDescent="0.25">
      <c r="N5128" s="8"/>
      <c r="O5128" s="6"/>
      <c r="P5128" s="6"/>
    </row>
    <row r="5129" spans="14:16" x14ac:dyDescent="0.25">
      <c r="N5129" s="8"/>
      <c r="O5129" s="6"/>
      <c r="P5129" s="6"/>
    </row>
    <row r="5130" spans="14:16" x14ac:dyDescent="0.25">
      <c r="N5130" s="8"/>
      <c r="O5130" s="6"/>
      <c r="P5130" s="6"/>
    </row>
    <row r="5131" spans="14:16" x14ac:dyDescent="0.25">
      <c r="N5131" s="8"/>
      <c r="O5131" s="6"/>
      <c r="P5131" s="6"/>
    </row>
    <row r="5132" spans="14:16" x14ac:dyDescent="0.25">
      <c r="N5132" s="8"/>
      <c r="O5132" s="6"/>
      <c r="P5132" s="6"/>
    </row>
    <row r="5133" spans="14:16" x14ac:dyDescent="0.25">
      <c r="N5133" s="8"/>
      <c r="O5133" s="6"/>
      <c r="P5133" s="6"/>
    </row>
    <row r="5134" spans="14:16" x14ac:dyDescent="0.25">
      <c r="N5134" s="8"/>
      <c r="O5134" s="6"/>
      <c r="P5134" s="6"/>
    </row>
    <row r="5135" spans="14:16" x14ac:dyDescent="0.25">
      <c r="N5135" s="8"/>
      <c r="O5135" s="6"/>
      <c r="P5135" s="6"/>
    </row>
    <row r="5136" spans="14:16" x14ac:dyDescent="0.25">
      <c r="N5136" s="8"/>
      <c r="O5136" s="6"/>
      <c r="P5136" s="6"/>
    </row>
    <row r="5137" spans="14:16" x14ac:dyDescent="0.25">
      <c r="N5137" s="8"/>
      <c r="O5137" s="6"/>
      <c r="P5137" s="6"/>
    </row>
    <row r="5138" spans="14:16" x14ac:dyDescent="0.25">
      <c r="N5138" s="8"/>
      <c r="O5138" s="6"/>
      <c r="P5138" s="6"/>
    </row>
    <row r="5139" spans="14:16" x14ac:dyDescent="0.25">
      <c r="N5139" s="8"/>
      <c r="O5139" s="6"/>
      <c r="P5139" s="6"/>
    </row>
    <row r="5140" spans="14:16" x14ac:dyDescent="0.25">
      <c r="N5140" s="8"/>
      <c r="O5140" s="6"/>
      <c r="P5140" s="6"/>
    </row>
    <row r="5141" spans="14:16" x14ac:dyDescent="0.25">
      <c r="N5141" s="8"/>
      <c r="O5141" s="6"/>
      <c r="P5141" s="6"/>
    </row>
    <row r="5142" spans="14:16" x14ac:dyDescent="0.25">
      <c r="N5142" s="8"/>
      <c r="O5142" s="6"/>
      <c r="P5142" s="6"/>
    </row>
    <row r="5143" spans="14:16" x14ac:dyDescent="0.25">
      <c r="N5143" s="8"/>
      <c r="O5143" s="6"/>
      <c r="P5143" s="6"/>
    </row>
    <row r="5144" spans="14:16" x14ac:dyDescent="0.25">
      <c r="N5144" s="8"/>
      <c r="O5144" s="6"/>
      <c r="P5144" s="6"/>
    </row>
    <row r="5145" spans="14:16" x14ac:dyDescent="0.25">
      <c r="N5145" s="8"/>
      <c r="O5145" s="6"/>
      <c r="P5145" s="6"/>
    </row>
    <row r="5146" spans="14:16" x14ac:dyDescent="0.25">
      <c r="N5146" s="8"/>
      <c r="O5146" s="6"/>
      <c r="P5146" s="6"/>
    </row>
    <row r="5147" spans="14:16" x14ac:dyDescent="0.25">
      <c r="N5147" s="8"/>
      <c r="O5147" s="6"/>
      <c r="P5147" s="6"/>
    </row>
    <row r="5148" spans="14:16" x14ac:dyDescent="0.25">
      <c r="N5148" s="8"/>
      <c r="O5148" s="6"/>
      <c r="P5148" s="6"/>
    </row>
    <row r="5149" spans="14:16" x14ac:dyDescent="0.25">
      <c r="N5149" s="8"/>
      <c r="O5149" s="6"/>
      <c r="P5149" s="6"/>
    </row>
    <row r="5150" spans="14:16" x14ac:dyDescent="0.25">
      <c r="N5150" s="8"/>
      <c r="O5150" s="6"/>
      <c r="P5150" s="6"/>
    </row>
    <row r="5151" spans="14:16" x14ac:dyDescent="0.25">
      <c r="N5151" s="8"/>
      <c r="O5151" s="6"/>
      <c r="P5151" s="6"/>
    </row>
    <row r="5152" spans="14:16" x14ac:dyDescent="0.25">
      <c r="N5152" s="8"/>
      <c r="O5152" s="6"/>
      <c r="P5152" s="6"/>
    </row>
    <row r="5153" spans="14:16" x14ac:dyDescent="0.25">
      <c r="N5153" s="8"/>
      <c r="O5153" s="6"/>
      <c r="P5153" s="6"/>
    </row>
    <row r="5154" spans="14:16" x14ac:dyDescent="0.25">
      <c r="N5154" s="8"/>
      <c r="O5154" s="6"/>
      <c r="P5154" s="6"/>
    </row>
    <row r="5155" spans="14:16" x14ac:dyDescent="0.25">
      <c r="N5155" s="8"/>
      <c r="O5155" s="6"/>
      <c r="P5155" s="6"/>
    </row>
    <row r="5156" spans="14:16" x14ac:dyDescent="0.25">
      <c r="N5156" s="8"/>
      <c r="O5156" s="6"/>
      <c r="P5156" s="6"/>
    </row>
    <row r="5157" spans="14:16" x14ac:dyDescent="0.25">
      <c r="N5157" s="8"/>
      <c r="O5157" s="6"/>
      <c r="P5157" s="6"/>
    </row>
    <row r="5158" spans="14:16" x14ac:dyDescent="0.25">
      <c r="N5158" s="8"/>
      <c r="O5158" s="6"/>
      <c r="P5158" s="6"/>
    </row>
    <row r="5159" spans="14:16" x14ac:dyDescent="0.25">
      <c r="N5159" s="8"/>
      <c r="O5159" s="6"/>
      <c r="P5159" s="6"/>
    </row>
    <row r="5160" spans="14:16" x14ac:dyDescent="0.25">
      <c r="N5160" s="8"/>
      <c r="O5160" s="6"/>
      <c r="P5160" s="6"/>
    </row>
    <row r="5161" spans="14:16" x14ac:dyDescent="0.25">
      <c r="N5161" s="8"/>
      <c r="O5161" s="6"/>
      <c r="P5161" s="6"/>
    </row>
    <row r="5162" spans="14:16" x14ac:dyDescent="0.25">
      <c r="N5162" s="8"/>
      <c r="O5162" s="6"/>
      <c r="P5162" s="6"/>
    </row>
    <row r="5163" spans="14:16" x14ac:dyDescent="0.25">
      <c r="N5163" s="8"/>
      <c r="O5163" s="6"/>
      <c r="P5163" s="6"/>
    </row>
    <row r="5164" spans="14:16" x14ac:dyDescent="0.25">
      <c r="N5164" s="8"/>
      <c r="O5164" s="6"/>
      <c r="P5164" s="6"/>
    </row>
    <row r="5165" spans="14:16" x14ac:dyDescent="0.25">
      <c r="N5165" s="8"/>
      <c r="O5165" s="6"/>
      <c r="P5165" s="6"/>
    </row>
    <row r="5166" spans="14:16" x14ac:dyDescent="0.25">
      <c r="N5166" s="8"/>
      <c r="O5166" s="6"/>
      <c r="P5166" s="6"/>
    </row>
    <row r="5167" spans="14:16" x14ac:dyDescent="0.25">
      <c r="N5167" s="8"/>
      <c r="O5167" s="6"/>
      <c r="P5167" s="6"/>
    </row>
    <row r="5168" spans="14:16" x14ac:dyDescent="0.25">
      <c r="N5168" s="8"/>
      <c r="O5168" s="6"/>
      <c r="P5168" s="6"/>
    </row>
    <row r="5169" spans="14:16" x14ac:dyDescent="0.25">
      <c r="N5169" s="8"/>
      <c r="O5169" s="6"/>
      <c r="P5169" s="6"/>
    </row>
    <row r="5170" spans="14:16" x14ac:dyDescent="0.25">
      <c r="N5170" s="8"/>
      <c r="O5170" s="6"/>
      <c r="P5170" s="6"/>
    </row>
    <row r="5171" spans="14:16" x14ac:dyDescent="0.25">
      <c r="N5171" s="8"/>
      <c r="O5171" s="6"/>
      <c r="P5171" s="6"/>
    </row>
    <row r="5172" spans="14:16" x14ac:dyDescent="0.25">
      <c r="N5172" s="8"/>
      <c r="O5172" s="6"/>
      <c r="P5172" s="6"/>
    </row>
    <row r="5173" spans="14:16" x14ac:dyDescent="0.25">
      <c r="N5173" s="8"/>
      <c r="O5173" s="6"/>
      <c r="P5173" s="6"/>
    </row>
    <row r="5174" spans="14:16" x14ac:dyDescent="0.25">
      <c r="N5174" s="8"/>
      <c r="O5174" s="6"/>
      <c r="P5174" s="6"/>
    </row>
    <row r="5175" spans="14:16" x14ac:dyDescent="0.25">
      <c r="N5175" s="8"/>
      <c r="O5175" s="6"/>
      <c r="P5175" s="6"/>
    </row>
    <row r="5176" spans="14:16" x14ac:dyDescent="0.25">
      <c r="N5176" s="8"/>
      <c r="O5176" s="6"/>
      <c r="P5176" s="6"/>
    </row>
    <row r="5177" spans="14:16" x14ac:dyDescent="0.25">
      <c r="N5177" s="8"/>
      <c r="O5177" s="6"/>
      <c r="P5177" s="6"/>
    </row>
    <row r="5178" spans="14:16" x14ac:dyDescent="0.25">
      <c r="N5178" s="8"/>
      <c r="O5178" s="6"/>
      <c r="P5178" s="6"/>
    </row>
    <row r="5179" spans="14:16" x14ac:dyDescent="0.25">
      <c r="N5179" s="8"/>
      <c r="O5179" s="6"/>
      <c r="P5179" s="6"/>
    </row>
    <row r="5180" spans="14:16" x14ac:dyDescent="0.25">
      <c r="N5180" s="8"/>
      <c r="O5180" s="6"/>
      <c r="P5180" s="6"/>
    </row>
    <row r="5181" spans="14:16" x14ac:dyDescent="0.25">
      <c r="N5181" s="8"/>
      <c r="O5181" s="6"/>
      <c r="P5181" s="6"/>
    </row>
    <row r="5182" spans="14:16" x14ac:dyDescent="0.25">
      <c r="N5182" s="8"/>
      <c r="O5182" s="6"/>
      <c r="P5182" s="6"/>
    </row>
    <row r="5183" spans="14:16" x14ac:dyDescent="0.25">
      <c r="N5183" s="8"/>
      <c r="O5183" s="6"/>
      <c r="P5183" s="6"/>
    </row>
    <row r="5184" spans="14:16" x14ac:dyDescent="0.25">
      <c r="N5184" s="8"/>
      <c r="O5184" s="6"/>
      <c r="P5184" s="6"/>
    </row>
    <row r="5185" spans="14:16" x14ac:dyDescent="0.25">
      <c r="N5185" s="8"/>
      <c r="O5185" s="6"/>
      <c r="P5185" s="6"/>
    </row>
    <row r="5186" spans="14:16" x14ac:dyDescent="0.25">
      <c r="N5186" s="8"/>
      <c r="O5186" s="6"/>
      <c r="P5186" s="6"/>
    </row>
    <row r="5187" spans="14:16" x14ac:dyDescent="0.25">
      <c r="N5187" s="8"/>
      <c r="O5187" s="6"/>
      <c r="P5187" s="6"/>
    </row>
    <row r="5188" spans="14:16" x14ac:dyDescent="0.25">
      <c r="N5188" s="8"/>
      <c r="O5188" s="6"/>
      <c r="P5188" s="6"/>
    </row>
    <row r="5189" spans="14:16" x14ac:dyDescent="0.25">
      <c r="N5189" s="8"/>
      <c r="O5189" s="6"/>
      <c r="P5189" s="6"/>
    </row>
    <row r="5190" spans="14:16" x14ac:dyDescent="0.25">
      <c r="N5190" s="8"/>
      <c r="O5190" s="6"/>
      <c r="P5190" s="6"/>
    </row>
    <row r="5191" spans="14:16" x14ac:dyDescent="0.25">
      <c r="N5191" s="8"/>
      <c r="O5191" s="6"/>
      <c r="P5191" s="6"/>
    </row>
    <row r="5192" spans="14:16" x14ac:dyDescent="0.25">
      <c r="N5192" s="8"/>
      <c r="O5192" s="6"/>
      <c r="P5192" s="6"/>
    </row>
    <row r="5193" spans="14:16" x14ac:dyDescent="0.25">
      <c r="N5193" s="8"/>
      <c r="O5193" s="6"/>
      <c r="P5193" s="6"/>
    </row>
    <row r="5194" spans="14:16" x14ac:dyDescent="0.25">
      <c r="N5194" s="8"/>
      <c r="O5194" s="6"/>
      <c r="P5194" s="6"/>
    </row>
    <row r="5195" spans="14:16" x14ac:dyDescent="0.25">
      <c r="N5195" s="8"/>
      <c r="O5195" s="6"/>
      <c r="P5195" s="6"/>
    </row>
    <row r="5196" spans="14:16" x14ac:dyDescent="0.25">
      <c r="N5196" s="8"/>
      <c r="O5196" s="6"/>
      <c r="P5196" s="6"/>
    </row>
    <row r="5197" spans="14:16" x14ac:dyDescent="0.25">
      <c r="N5197" s="8"/>
      <c r="O5197" s="6"/>
      <c r="P5197" s="6"/>
    </row>
    <row r="5198" spans="14:16" x14ac:dyDescent="0.25">
      <c r="N5198" s="8"/>
      <c r="O5198" s="6"/>
      <c r="P5198" s="6"/>
    </row>
    <row r="5199" spans="14:16" x14ac:dyDescent="0.25">
      <c r="N5199" s="8"/>
      <c r="O5199" s="6"/>
      <c r="P5199" s="6"/>
    </row>
    <row r="5200" spans="14:16" x14ac:dyDescent="0.25">
      <c r="N5200" s="8"/>
      <c r="O5200" s="6"/>
      <c r="P5200" s="6"/>
    </row>
    <row r="5201" spans="14:16" x14ac:dyDescent="0.25">
      <c r="N5201" s="8"/>
      <c r="O5201" s="6"/>
      <c r="P5201" s="6"/>
    </row>
    <row r="5202" spans="14:16" x14ac:dyDescent="0.25">
      <c r="N5202" s="8"/>
      <c r="O5202" s="6"/>
      <c r="P5202" s="6"/>
    </row>
    <row r="5203" spans="14:16" x14ac:dyDescent="0.25">
      <c r="N5203" s="8"/>
      <c r="O5203" s="6"/>
      <c r="P5203" s="6"/>
    </row>
    <row r="5204" spans="14:16" x14ac:dyDescent="0.25">
      <c r="N5204" s="8"/>
      <c r="O5204" s="6"/>
      <c r="P5204" s="6"/>
    </row>
    <row r="5205" spans="14:16" x14ac:dyDescent="0.25">
      <c r="N5205" s="8"/>
      <c r="O5205" s="6"/>
      <c r="P5205" s="6"/>
    </row>
    <row r="5206" spans="14:16" x14ac:dyDescent="0.25">
      <c r="N5206" s="8"/>
      <c r="O5206" s="6"/>
      <c r="P5206" s="6"/>
    </row>
    <row r="5207" spans="14:16" x14ac:dyDescent="0.25">
      <c r="N5207" s="8"/>
      <c r="O5207" s="6"/>
      <c r="P5207" s="6"/>
    </row>
    <row r="5208" spans="14:16" x14ac:dyDescent="0.25">
      <c r="N5208" s="8"/>
      <c r="O5208" s="6"/>
      <c r="P5208" s="6"/>
    </row>
    <row r="5209" spans="14:16" x14ac:dyDescent="0.25">
      <c r="N5209" s="8"/>
      <c r="O5209" s="6"/>
      <c r="P5209" s="6"/>
    </row>
    <row r="5210" spans="14:16" x14ac:dyDescent="0.25">
      <c r="N5210" s="8"/>
      <c r="O5210" s="6"/>
      <c r="P5210" s="6"/>
    </row>
    <row r="5211" spans="14:16" x14ac:dyDescent="0.25">
      <c r="N5211" s="8"/>
      <c r="O5211" s="6"/>
      <c r="P5211" s="6"/>
    </row>
    <row r="5212" spans="14:16" x14ac:dyDescent="0.25">
      <c r="N5212" s="8"/>
      <c r="O5212" s="6"/>
      <c r="P5212" s="6"/>
    </row>
    <row r="5213" spans="14:16" x14ac:dyDescent="0.25">
      <c r="N5213" s="8"/>
      <c r="O5213" s="6"/>
      <c r="P5213" s="6"/>
    </row>
    <row r="5214" spans="14:16" x14ac:dyDescent="0.25">
      <c r="N5214" s="8"/>
      <c r="O5214" s="6"/>
      <c r="P5214" s="6"/>
    </row>
    <row r="5215" spans="14:16" x14ac:dyDescent="0.25">
      <c r="N5215" s="8"/>
      <c r="O5215" s="6"/>
      <c r="P5215" s="6"/>
    </row>
    <row r="5216" spans="14:16" x14ac:dyDescent="0.25">
      <c r="N5216" s="8"/>
      <c r="O5216" s="6"/>
      <c r="P5216" s="6"/>
    </row>
    <row r="5217" spans="14:16" x14ac:dyDescent="0.25">
      <c r="N5217" s="8"/>
      <c r="O5217" s="6"/>
      <c r="P5217" s="6"/>
    </row>
    <row r="5218" spans="14:16" x14ac:dyDescent="0.25">
      <c r="N5218" s="8"/>
      <c r="O5218" s="6"/>
      <c r="P5218" s="6"/>
    </row>
    <row r="5219" spans="14:16" x14ac:dyDescent="0.25">
      <c r="N5219" s="8"/>
      <c r="O5219" s="6"/>
      <c r="P5219" s="6"/>
    </row>
    <row r="5220" spans="14:16" x14ac:dyDescent="0.25">
      <c r="N5220" s="8"/>
      <c r="O5220" s="6"/>
      <c r="P5220" s="6"/>
    </row>
    <row r="5221" spans="14:16" x14ac:dyDescent="0.25">
      <c r="N5221" s="8"/>
      <c r="O5221" s="6"/>
      <c r="P5221" s="6"/>
    </row>
    <row r="5222" spans="14:16" x14ac:dyDescent="0.25">
      <c r="N5222" s="8"/>
      <c r="O5222" s="6"/>
      <c r="P5222" s="6"/>
    </row>
    <row r="5223" spans="14:16" x14ac:dyDescent="0.25">
      <c r="N5223" s="8"/>
      <c r="O5223" s="6"/>
      <c r="P5223" s="6"/>
    </row>
    <row r="5224" spans="14:16" x14ac:dyDescent="0.25">
      <c r="N5224" s="8"/>
      <c r="O5224" s="6"/>
      <c r="P5224" s="6"/>
    </row>
    <row r="5225" spans="14:16" x14ac:dyDescent="0.25">
      <c r="N5225" s="8"/>
      <c r="O5225" s="6"/>
      <c r="P5225" s="6"/>
    </row>
    <row r="5226" spans="14:16" x14ac:dyDescent="0.25">
      <c r="N5226" s="8"/>
      <c r="O5226" s="6"/>
      <c r="P5226" s="6"/>
    </row>
    <row r="5227" spans="14:16" x14ac:dyDescent="0.25">
      <c r="N5227" s="8"/>
      <c r="O5227" s="6"/>
      <c r="P5227" s="6"/>
    </row>
    <row r="5228" spans="14:16" x14ac:dyDescent="0.25">
      <c r="N5228" s="8"/>
      <c r="O5228" s="6"/>
      <c r="P5228" s="6"/>
    </row>
    <row r="5229" spans="14:16" x14ac:dyDescent="0.25">
      <c r="N5229" s="8"/>
      <c r="O5229" s="6"/>
      <c r="P5229" s="6"/>
    </row>
    <row r="5230" spans="14:16" x14ac:dyDescent="0.25">
      <c r="N5230" s="8"/>
      <c r="O5230" s="6"/>
      <c r="P5230" s="6"/>
    </row>
    <row r="5231" spans="14:16" x14ac:dyDescent="0.25">
      <c r="N5231" s="8"/>
      <c r="O5231" s="6"/>
      <c r="P5231" s="6"/>
    </row>
    <row r="5232" spans="14:16" x14ac:dyDescent="0.25">
      <c r="N5232" s="8"/>
      <c r="O5232" s="6"/>
      <c r="P5232" s="6"/>
    </row>
    <row r="5233" spans="14:16" x14ac:dyDescent="0.25">
      <c r="N5233" s="8"/>
      <c r="O5233" s="6"/>
      <c r="P5233" s="6"/>
    </row>
    <row r="5234" spans="14:16" x14ac:dyDescent="0.25">
      <c r="N5234" s="8"/>
      <c r="O5234" s="6"/>
      <c r="P5234" s="6"/>
    </row>
    <row r="5235" spans="14:16" x14ac:dyDescent="0.25">
      <c r="N5235" s="8"/>
      <c r="O5235" s="6"/>
      <c r="P5235" s="6"/>
    </row>
    <row r="5236" spans="14:16" x14ac:dyDescent="0.25">
      <c r="N5236" s="8"/>
      <c r="O5236" s="6"/>
      <c r="P5236" s="6"/>
    </row>
    <row r="5237" spans="14:16" x14ac:dyDescent="0.25">
      <c r="N5237" s="8"/>
      <c r="O5237" s="6"/>
      <c r="P5237" s="6"/>
    </row>
    <row r="5238" spans="14:16" x14ac:dyDescent="0.25">
      <c r="N5238" s="8"/>
      <c r="O5238" s="6"/>
      <c r="P5238" s="6"/>
    </row>
    <row r="5239" spans="14:16" x14ac:dyDescent="0.25">
      <c r="N5239" s="8"/>
      <c r="O5239" s="6"/>
      <c r="P5239" s="6"/>
    </row>
    <row r="5240" spans="14:16" x14ac:dyDescent="0.25">
      <c r="N5240" s="8"/>
      <c r="O5240" s="6"/>
      <c r="P5240" s="6"/>
    </row>
    <row r="5241" spans="14:16" x14ac:dyDescent="0.25">
      <c r="N5241" s="8"/>
      <c r="O5241" s="6"/>
      <c r="P5241" s="6"/>
    </row>
    <row r="5242" spans="14:16" x14ac:dyDescent="0.25">
      <c r="N5242" s="8"/>
      <c r="O5242" s="6"/>
      <c r="P5242" s="6"/>
    </row>
    <row r="5243" spans="14:16" x14ac:dyDescent="0.25">
      <c r="N5243" s="8"/>
      <c r="O5243" s="6"/>
      <c r="P5243" s="6"/>
    </row>
    <row r="5244" spans="14:16" x14ac:dyDescent="0.25">
      <c r="N5244" s="8"/>
      <c r="O5244" s="6"/>
      <c r="P5244" s="6"/>
    </row>
    <row r="5245" spans="14:16" x14ac:dyDescent="0.25">
      <c r="N5245" s="8"/>
      <c r="O5245" s="6"/>
      <c r="P5245" s="6"/>
    </row>
    <row r="5246" spans="14:16" x14ac:dyDescent="0.25">
      <c r="N5246" s="8"/>
      <c r="O5246" s="6"/>
      <c r="P5246" s="6"/>
    </row>
    <row r="5247" spans="14:16" x14ac:dyDescent="0.25">
      <c r="N5247" s="8"/>
      <c r="O5247" s="6"/>
      <c r="P5247" s="6"/>
    </row>
    <row r="5248" spans="14:16" x14ac:dyDescent="0.25">
      <c r="N5248" s="8"/>
      <c r="O5248" s="6"/>
      <c r="P5248" s="6"/>
    </row>
    <row r="5249" spans="14:16" x14ac:dyDescent="0.25">
      <c r="N5249" s="8"/>
      <c r="O5249" s="6"/>
      <c r="P5249" s="6"/>
    </row>
    <row r="5250" spans="14:16" x14ac:dyDescent="0.25">
      <c r="N5250" s="8"/>
      <c r="O5250" s="6"/>
      <c r="P5250" s="6"/>
    </row>
    <row r="5251" spans="14:16" x14ac:dyDescent="0.25">
      <c r="N5251" s="8"/>
      <c r="O5251" s="6"/>
      <c r="P5251" s="6"/>
    </row>
    <row r="5252" spans="14:16" x14ac:dyDescent="0.25">
      <c r="N5252" s="8"/>
      <c r="O5252" s="6"/>
      <c r="P5252" s="6"/>
    </row>
    <row r="5253" spans="14:16" x14ac:dyDescent="0.25">
      <c r="N5253" s="8"/>
      <c r="O5253" s="6"/>
      <c r="P5253" s="6"/>
    </row>
    <row r="5254" spans="14:16" x14ac:dyDescent="0.25">
      <c r="N5254" s="8"/>
      <c r="O5254" s="6"/>
      <c r="P5254" s="6"/>
    </row>
    <row r="5255" spans="14:16" x14ac:dyDescent="0.25">
      <c r="N5255" s="8"/>
      <c r="O5255" s="6"/>
      <c r="P5255" s="6"/>
    </row>
    <row r="5256" spans="14:16" x14ac:dyDescent="0.25">
      <c r="N5256" s="8"/>
      <c r="O5256" s="6"/>
      <c r="P5256" s="6"/>
    </row>
    <row r="5257" spans="14:16" x14ac:dyDescent="0.25">
      <c r="N5257" s="8"/>
      <c r="O5257" s="6"/>
      <c r="P5257" s="6"/>
    </row>
    <row r="5258" spans="14:16" x14ac:dyDescent="0.25">
      <c r="N5258" s="8"/>
      <c r="O5258" s="6"/>
      <c r="P5258" s="6"/>
    </row>
    <row r="5259" spans="14:16" x14ac:dyDescent="0.25">
      <c r="N5259" s="8"/>
      <c r="O5259" s="6"/>
      <c r="P5259" s="6"/>
    </row>
    <row r="5260" spans="14:16" x14ac:dyDescent="0.25">
      <c r="N5260" s="8"/>
      <c r="O5260" s="6"/>
      <c r="P5260" s="6"/>
    </row>
    <row r="5261" spans="14:16" x14ac:dyDescent="0.25">
      <c r="N5261" s="8"/>
      <c r="O5261" s="6"/>
      <c r="P5261" s="6"/>
    </row>
    <row r="5262" spans="14:16" x14ac:dyDescent="0.25">
      <c r="N5262" s="8"/>
      <c r="O5262" s="6"/>
      <c r="P5262" s="6"/>
    </row>
    <row r="5263" spans="14:16" x14ac:dyDescent="0.25">
      <c r="N5263" s="8"/>
      <c r="O5263" s="6"/>
      <c r="P5263" s="6"/>
    </row>
    <row r="5264" spans="14:16" x14ac:dyDescent="0.25">
      <c r="N5264" s="8"/>
      <c r="O5264" s="6"/>
      <c r="P5264" s="6"/>
    </row>
    <row r="5265" spans="14:16" x14ac:dyDescent="0.25">
      <c r="N5265" s="8"/>
      <c r="O5265" s="6"/>
      <c r="P5265" s="6"/>
    </row>
    <row r="5266" spans="14:16" x14ac:dyDescent="0.25">
      <c r="N5266" s="8"/>
      <c r="O5266" s="6"/>
      <c r="P5266" s="6"/>
    </row>
    <row r="5267" spans="14:16" x14ac:dyDescent="0.25">
      <c r="N5267" s="8"/>
      <c r="O5267" s="6"/>
      <c r="P5267" s="6"/>
    </row>
    <row r="5268" spans="14:16" x14ac:dyDescent="0.25">
      <c r="N5268" s="8"/>
      <c r="O5268" s="6"/>
      <c r="P5268" s="6"/>
    </row>
    <row r="5269" spans="14:16" x14ac:dyDescent="0.25">
      <c r="N5269" s="8"/>
      <c r="O5269" s="6"/>
      <c r="P5269" s="6"/>
    </row>
    <row r="5270" spans="14:16" x14ac:dyDescent="0.25">
      <c r="N5270" s="8"/>
      <c r="O5270" s="6"/>
      <c r="P5270" s="6"/>
    </row>
    <row r="5271" spans="14:16" x14ac:dyDescent="0.25">
      <c r="N5271" s="8"/>
      <c r="O5271" s="6"/>
      <c r="P5271" s="6"/>
    </row>
    <row r="5272" spans="14:16" x14ac:dyDescent="0.25">
      <c r="N5272" s="8"/>
      <c r="O5272" s="6"/>
      <c r="P5272" s="6"/>
    </row>
    <row r="5273" spans="14:16" x14ac:dyDescent="0.25">
      <c r="N5273" s="8"/>
      <c r="O5273" s="6"/>
      <c r="P5273" s="6"/>
    </row>
    <row r="5274" spans="14:16" x14ac:dyDescent="0.25">
      <c r="N5274" s="8"/>
      <c r="O5274" s="6"/>
      <c r="P5274" s="6"/>
    </row>
    <row r="5275" spans="14:16" x14ac:dyDescent="0.25">
      <c r="N5275" s="8"/>
      <c r="O5275" s="6"/>
      <c r="P5275" s="6"/>
    </row>
    <row r="5276" spans="14:16" x14ac:dyDescent="0.25">
      <c r="N5276" s="8"/>
      <c r="O5276" s="6"/>
      <c r="P5276" s="6"/>
    </row>
    <row r="5277" spans="14:16" x14ac:dyDescent="0.25">
      <c r="N5277" s="8"/>
      <c r="O5277" s="6"/>
      <c r="P5277" s="6"/>
    </row>
    <row r="5278" spans="14:16" x14ac:dyDescent="0.25">
      <c r="N5278" s="8"/>
      <c r="O5278" s="6"/>
      <c r="P5278" s="6"/>
    </row>
    <row r="5279" spans="14:16" x14ac:dyDescent="0.25">
      <c r="N5279" s="8"/>
      <c r="O5279" s="6"/>
      <c r="P5279" s="6"/>
    </row>
    <row r="5280" spans="14:16" x14ac:dyDescent="0.25">
      <c r="N5280" s="8"/>
      <c r="O5280" s="6"/>
      <c r="P5280" s="6"/>
    </row>
    <row r="5281" spans="14:16" x14ac:dyDescent="0.25">
      <c r="N5281" s="8"/>
      <c r="O5281" s="6"/>
      <c r="P5281" s="6"/>
    </row>
    <row r="5282" spans="14:16" x14ac:dyDescent="0.25">
      <c r="N5282" s="8"/>
      <c r="O5282" s="6"/>
      <c r="P5282" s="6"/>
    </row>
    <row r="5283" spans="14:16" x14ac:dyDescent="0.25">
      <c r="N5283" s="8"/>
      <c r="O5283" s="6"/>
      <c r="P5283" s="6"/>
    </row>
    <row r="5284" spans="14:16" x14ac:dyDescent="0.25">
      <c r="N5284" s="8"/>
      <c r="O5284" s="6"/>
      <c r="P5284" s="6"/>
    </row>
    <row r="5285" spans="14:16" x14ac:dyDescent="0.25">
      <c r="N5285" s="8"/>
      <c r="O5285" s="6"/>
      <c r="P5285" s="6"/>
    </row>
    <row r="5286" spans="14:16" x14ac:dyDescent="0.25">
      <c r="N5286" s="8"/>
      <c r="O5286" s="6"/>
      <c r="P5286" s="6"/>
    </row>
    <row r="5287" spans="14:16" x14ac:dyDescent="0.25">
      <c r="N5287" s="8"/>
      <c r="O5287" s="6"/>
      <c r="P5287" s="6"/>
    </row>
    <row r="5288" spans="14:16" x14ac:dyDescent="0.25">
      <c r="N5288" s="8"/>
      <c r="O5288" s="6"/>
      <c r="P5288" s="6"/>
    </row>
    <row r="5289" spans="14:16" x14ac:dyDescent="0.25">
      <c r="N5289" s="8"/>
      <c r="O5289" s="6"/>
      <c r="P5289" s="6"/>
    </row>
    <row r="5290" spans="14:16" x14ac:dyDescent="0.25">
      <c r="N5290" s="8"/>
      <c r="O5290" s="6"/>
      <c r="P5290" s="6"/>
    </row>
    <row r="5291" spans="14:16" x14ac:dyDescent="0.25">
      <c r="N5291" s="8"/>
      <c r="O5291" s="6"/>
      <c r="P5291" s="6"/>
    </row>
    <row r="5292" spans="14:16" x14ac:dyDescent="0.25">
      <c r="N5292" s="8"/>
      <c r="O5292" s="6"/>
      <c r="P5292" s="6"/>
    </row>
    <row r="5293" spans="14:16" x14ac:dyDescent="0.25">
      <c r="N5293" s="8"/>
      <c r="O5293" s="6"/>
      <c r="P5293" s="6"/>
    </row>
    <row r="5294" spans="14:16" x14ac:dyDescent="0.25">
      <c r="N5294" s="8"/>
      <c r="O5294" s="6"/>
      <c r="P5294" s="6"/>
    </row>
    <row r="5295" spans="14:16" x14ac:dyDescent="0.25">
      <c r="N5295" s="8"/>
      <c r="O5295" s="6"/>
      <c r="P5295" s="6"/>
    </row>
    <row r="5296" spans="14:16" x14ac:dyDescent="0.25">
      <c r="N5296" s="8"/>
      <c r="O5296" s="6"/>
      <c r="P5296" s="6"/>
    </row>
    <row r="5297" spans="14:16" x14ac:dyDescent="0.25">
      <c r="N5297" s="8"/>
      <c r="O5297" s="6"/>
      <c r="P5297" s="6"/>
    </row>
    <row r="5298" spans="14:16" x14ac:dyDescent="0.25">
      <c r="N5298" s="8"/>
      <c r="O5298" s="6"/>
      <c r="P5298" s="6"/>
    </row>
    <row r="5299" spans="14:16" x14ac:dyDescent="0.25">
      <c r="N5299" s="8"/>
      <c r="O5299" s="6"/>
      <c r="P5299" s="6"/>
    </row>
    <row r="5300" spans="14:16" x14ac:dyDescent="0.25">
      <c r="N5300" s="8"/>
      <c r="O5300" s="6"/>
      <c r="P5300" s="6"/>
    </row>
    <row r="5301" spans="14:16" x14ac:dyDescent="0.25">
      <c r="N5301" s="8"/>
      <c r="O5301" s="6"/>
      <c r="P5301" s="6"/>
    </row>
    <row r="5302" spans="14:16" x14ac:dyDescent="0.25">
      <c r="N5302" s="8"/>
      <c r="O5302" s="6"/>
      <c r="P5302" s="6"/>
    </row>
    <row r="5303" spans="14:16" x14ac:dyDescent="0.25">
      <c r="N5303" s="8"/>
      <c r="O5303" s="6"/>
      <c r="P5303" s="6"/>
    </row>
    <row r="5304" spans="14:16" x14ac:dyDescent="0.25">
      <c r="N5304" s="8"/>
      <c r="O5304" s="6"/>
      <c r="P5304" s="6"/>
    </row>
    <row r="5305" spans="14:16" x14ac:dyDescent="0.25">
      <c r="N5305" s="8"/>
      <c r="O5305" s="6"/>
      <c r="P5305" s="6"/>
    </row>
    <row r="5306" spans="14:16" x14ac:dyDescent="0.25">
      <c r="N5306" s="8"/>
      <c r="O5306" s="6"/>
      <c r="P5306" s="6"/>
    </row>
    <row r="5307" spans="14:16" x14ac:dyDescent="0.25">
      <c r="N5307" s="8"/>
      <c r="O5307" s="6"/>
      <c r="P5307" s="6"/>
    </row>
    <row r="5308" spans="14:16" x14ac:dyDescent="0.25">
      <c r="N5308" s="8"/>
      <c r="O5308" s="6"/>
      <c r="P5308" s="6"/>
    </row>
    <row r="5309" spans="14:16" x14ac:dyDescent="0.25">
      <c r="N5309" s="8"/>
      <c r="O5309" s="6"/>
      <c r="P5309" s="6"/>
    </row>
    <row r="5310" spans="14:16" x14ac:dyDescent="0.25">
      <c r="N5310" s="8"/>
      <c r="O5310" s="6"/>
      <c r="P5310" s="6"/>
    </row>
    <row r="5311" spans="14:16" x14ac:dyDescent="0.25">
      <c r="N5311" s="8"/>
      <c r="O5311" s="6"/>
      <c r="P5311" s="6"/>
    </row>
    <row r="5312" spans="14:16" x14ac:dyDescent="0.25">
      <c r="N5312" s="8"/>
      <c r="O5312" s="6"/>
      <c r="P5312" s="6"/>
    </row>
    <row r="5313" spans="14:16" x14ac:dyDescent="0.25">
      <c r="N5313" s="8"/>
      <c r="O5313" s="6"/>
      <c r="P5313" s="6"/>
    </row>
    <row r="5314" spans="14:16" x14ac:dyDescent="0.25">
      <c r="N5314" s="8"/>
      <c r="O5314" s="6"/>
      <c r="P5314" s="6"/>
    </row>
    <row r="5315" spans="14:16" x14ac:dyDescent="0.25">
      <c r="N5315" s="8"/>
      <c r="O5315" s="6"/>
      <c r="P5315" s="6"/>
    </row>
    <row r="5316" spans="14:16" x14ac:dyDescent="0.25">
      <c r="N5316" s="8"/>
      <c r="O5316" s="6"/>
      <c r="P5316" s="6"/>
    </row>
    <row r="5317" spans="14:16" x14ac:dyDescent="0.25">
      <c r="N5317" s="8"/>
      <c r="O5317" s="6"/>
      <c r="P5317" s="6"/>
    </row>
    <row r="5318" spans="14:16" x14ac:dyDescent="0.25">
      <c r="N5318" s="8"/>
      <c r="O5318" s="6"/>
      <c r="P5318" s="6"/>
    </row>
    <row r="5319" spans="14:16" x14ac:dyDescent="0.25">
      <c r="N5319" s="8"/>
      <c r="O5319" s="6"/>
      <c r="P5319" s="6"/>
    </row>
    <row r="5320" spans="14:16" x14ac:dyDescent="0.25">
      <c r="N5320" s="8"/>
      <c r="O5320" s="6"/>
      <c r="P5320" s="6"/>
    </row>
    <row r="5321" spans="14:16" x14ac:dyDescent="0.25">
      <c r="N5321" s="8"/>
      <c r="O5321" s="6"/>
      <c r="P5321" s="6"/>
    </row>
    <row r="5322" spans="14:16" x14ac:dyDescent="0.25">
      <c r="N5322" s="8"/>
      <c r="O5322" s="6"/>
      <c r="P5322" s="6"/>
    </row>
    <row r="5323" spans="14:16" x14ac:dyDescent="0.25">
      <c r="N5323" s="8"/>
      <c r="O5323" s="6"/>
      <c r="P5323" s="6"/>
    </row>
    <row r="5324" spans="14:16" x14ac:dyDescent="0.25">
      <c r="N5324" s="8"/>
      <c r="O5324" s="6"/>
      <c r="P5324" s="6"/>
    </row>
    <row r="5325" spans="14:16" x14ac:dyDescent="0.25">
      <c r="N5325" s="8"/>
      <c r="O5325" s="6"/>
      <c r="P5325" s="6"/>
    </row>
    <row r="5326" spans="14:16" x14ac:dyDescent="0.25">
      <c r="N5326" s="8"/>
      <c r="O5326" s="6"/>
      <c r="P5326" s="6"/>
    </row>
    <row r="5327" spans="14:16" x14ac:dyDescent="0.25">
      <c r="N5327" s="8"/>
      <c r="O5327" s="6"/>
      <c r="P5327" s="6"/>
    </row>
    <row r="5328" spans="14:16" x14ac:dyDescent="0.25">
      <c r="N5328" s="8"/>
      <c r="O5328" s="6"/>
      <c r="P5328" s="6"/>
    </row>
    <row r="5329" spans="14:16" x14ac:dyDescent="0.25">
      <c r="N5329" s="8"/>
      <c r="O5329" s="6"/>
      <c r="P5329" s="6"/>
    </row>
    <row r="5330" spans="14:16" x14ac:dyDescent="0.25">
      <c r="N5330" s="8"/>
      <c r="O5330" s="6"/>
      <c r="P5330" s="6"/>
    </row>
    <row r="5331" spans="14:16" x14ac:dyDescent="0.25">
      <c r="N5331" s="8"/>
      <c r="O5331" s="6"/>
      <c r="P5331" s="6"/>
    </row>
    <row r="5332" spans="14:16" x14ac:dyDescent="0.25">
      <c r="N5332" s="8"/>
      <c r="O5332" s="6"/>
      <c r="P5332" s="6"/>
    </row>
    <row r="5333" spans="14:16" x14ac:dyDescent="0.25">
      <c r="N5333" s="8"/>
      <c r="O5333" s="6"/>
      <c r="P5333" s="6"/>
    </row>
    <row r="5334" spans="14:16" x14ac:dyDescent="0.25">
      <c r="N5334" s="8"/>
      <c r="O5334" s="6"/>
      <c r="P5334" s="6"/>
    </row>
    <row r="5335" spans="14:16" x14ac:dyDescent="0.25">
      <c r="N5335" s="8"/>
      <c r="O5335" s="6"/>
      <c r="P5335" s="6"/>
    </row>
    <row r="5336" spans="14:16" x14ac:dyDescent="0.25">
      <c r="N5336" s="8"/>
      <c r="O5336" s="6"/>
      <c r="P5336" s="6"/>
    </row>
    <row r="5337" spans="14:16" x14ac:dyDescent="0.25">
      <c r="N5337" s="8"/>
      <c r="O5337" s="6"/>
      <c r="P5337" s="6"/>
    </row>
    <row r="5338" spans="14:16" x14ac:dyDescent="0.25">
      <c r="N5338" s="8"/>
      <c r="O5338" s="6"/>
      <c r="P5338" s="6"/>
    </row>
    <row r="5339" spans="14:16" x14ac:dyDescent="0.25">
      <c r="N5339" s="8"/>
      <c r="O5339" s="6"/>
      <c r="P5339" s="6"/>
    </row>
    <row r="5340" spans="14:16" x14ac:dyDescent="0.25">
      <c r="N5340" s="8"/>
      <c r="O5340" s="6"/>
      <c r="P5340" s="6"/>
    </row>
    <row r="5341" spans="14:16" x14ac:dyDescent="0.25">
      <c r="N5341" s="8"/>
      <c r="O5341" s="6"/>
      <c r="P5341" s="6"/>
    </row>
    <row r="5342" spans="14:16" x14ac:dyDescent="0.25">
      <c r="N5342" s="8"/>
      <c r="O5342" s="6"/>
      <c r="P5342" s="6"/>
    </row>
    <row r="5343" spans="14:16" x14ac:dyDescent="0.25">
      <c r="N5343" s="8"/>
      <c r="O5343" s="6"/>
      <c r="P5343" s="6"/>
    </row>
    <row r="5344" spans="14:16" x14ac:dyDescent="0.25">
      <c r="N5344" s="8"/>
      <c r="O5344" s="6"/>
      <c r="P5344" s="6"/>
    </row>
    <row r="5345" spans="14:16" x14ac:dyDescent="0.25">
      <c r="N5345" s="8"/>
      <c r="O5345" s="6"/>
      <c r="P5345" s="6"/>
    </row>
    <row r="5346" spans="14:16" x14ac:dyDescent="0.25">
      <c r="N5346" s="8"/>
      <c r="O5346" s="6"/>
      <c r="P5346" s="6"/>
    </row>
    <row r="5347" spans="14:16" x14ac:dyDescent="0.25">
      <c r="N5347" s="8"/>
      <c r="O5347" s="6"/>
      <c r="P5347" s="6"/>
    </row>
    <row r="5348" spans="14:16" x14ac:dyDescent="0.25">
      <c r="N5348" s="8"/>
      <c r="O5348" s="6"/>
      <c r="P5348" s="6"/>
    </row>
    <row r="5349" spans="14:16" x14ac:dyDescent="0.25">
      <c r="N5349" s="8"/>
      <c r="O5349" s="6"/>
      <c r="P5349" s="6"/>
    </row>
    <row r="5350" spans="14:16" x14ac:dyDescent="0.25">
      <c r="N5350" s="8"/>
      <c r="O5350" s="6"/>
      <c r="P5350" s="6"/>
    </row>
    <row r="5351" spans="14:16" x14ac:dyDescent="0.25">
      <c r="N5351" s="8"/>
      <c r="O5351" s="6"/>
      <c r="P5351" s="6"/>
    </row>
    <row r="5352" spans="14:16" x14ac:dyDescent="0.25">
      <c r="N5352" s="8"/>
      <c r="O5352" s="6"/>
      <c r="P5352" s="6"/>
    </row>
    <row r="5353" spans="14:16" x14ac:dyDescent="0.25">
      <c r="N5353" s="8"/>
      <c r="O5353" s="6"/>
      <c r="P5353" s="6"/>
    </row>
    <row r="5354" spans="14:16" x14ac:dyDescent="0.25">
      <c r="N5354" s="8"/>
      <c r="O5354" s="6"/>
      <c r="P5354" s="6"/>
    </row>
    <row r="5355" spans="14:16" x14ac:dyDescent="0.25">
      <c r="N5355" s="8"/>
      <c r="O5355" s="6"/>
      <c r="P5355" s="6"/>
    </row>
    <row r="5356" spans="14:16" x14ac:dyDescent="0.25">
      <c r="N5356" s="8"/>
      <c r="O5356" s="6"/>
      <c r="P5356" s="6"/>
    </row>
    <row r="5357" spans="14:16" x14ac:dyDescent="0.25">
      <c r="N5357" s="8"/>
      <c r="O5357" s="6"/>
      <c r="P5357" s="6"/>
    </row>
    <row r="5358" spans="14:16" x14ac:dyDescent="0.25">
      <c r="N5358" s="8"/>
      <c r="O5358" s="6"/>
      <c r="P5358" s="6"/>
    </row>
    <row r="5359" spans="14:16" x14ac:dyDescent="0.25">
      <c r="N5359" s="8"/>
      <c r="O5359" s="6"/>
      <c r="P5359" s="6"/>
    </row>
    <row r="5360" spans="14:16" x14ac:dyDescent="0.25">
      <c r="N5360" s="8"/>
      <c r="O5360" s="6"/>
      <c r="P5360" s="6"/>
    </row>
    <row r="5361" spans="14:16" x14ac:dyDescent="0.25">
      <c r="N5361" s="8"/>
      <c r="O5361" s="6"/>
      <c r="P5361" s="6"/>
    </row>
    <row r="5362" spans="14:16" x14ac:dyDescent="0.25">
      <c r="N5362" s="8"/>
      <c r="O5362" s="6"/>
      <c r="P5362" s="6"/>
    </row>
    <row r="5363" spans="14:16" x14ac:dyDescent="0.25">
      <c r="N5363" s="8"/>
      <c r="O5363" s="6"/>
      <c r="P5363" s="6"/>
    </row>
    <row r="5364" spans="14:16" x14ac:dyDescent="0.25">
      <c r="N5364" s="8"/>
      <c r="O5364" s="6"/>
      <c r="P5364" s="6"/>
    </row>
    <row r="5365" spans="14:16" x14ac:dyDescent="0.25">
      <c r="N5365" s="8"/>
      <c r="O5365" s="6"/>
      <c r="P5365" s="6"/>
    </row>
    <row r="5366" spans="14:16" x14ac:dyDescent="0.25">
      <c r="N5366" s="8"/>
      <c r="O5366" s="6"/>
      <c r="P5366" s="6"/>
    </row>
    <row r="5367" spans="14:16" x14ac:dyDescent="0.25">
      <c r="N5367" s="8"/>
      <c r="O5367" s="6"/>
      <c r="P5367" s="6"/>
    </row>
    <row r="5368" spans="14:16" x14ac:dyDescent="0.25">
      <c r="N5368" s="8"/>
      <c r="O5368" s="6"/>
      <c r="P5368" s="6"/>
    </row>
    <row r="5369" spans="14:16" x14ac:dyDescent="0.25">
      <c r="N5369" s="8"/>
      <c r="O5369" s="6"/>
      <c r="P5369" s="6"/>
    </row>
    <row r="5370" spans="14:16" x14ac:dyDescent="0.25">
      <c r="N5370" s="8"/>
      <c r="O5370" s="6"/>
      <c r="P5370" s="6"/>
    </row>
    <row r="5371" spans="14:16" x14ac:dyDescent="0.25">
      <c r="N5371" s="8"/>
      <c r="O5371" s="6"/>
      <c r="P5371" s="6"/>
    </row>
    <row r="5372" spans="14:16" x14ac:dyDescent="0.25">
      <c r="N5372" s="8"/>
      <c r="O5372" s="6"/>
      <c r="P5372" s="6"/>
    </row>
    <row r="5373" spans="14:16" x14ac:dyDescent="0.25">
      <c r="N5373" s="8"/>
      <c r="O5373" s="6"/>
      <c r="P5373" s="6"/>
    </row>
    <row r="5374" spans="14:16" x14ac:dyDescent="0.25">
      <c r="N5374" s="8"/>
      <c r="O5374" s="6"/>
      <c r="P5374" s="6"/>
    </row>
    <row r="5375" spans="14:16" x14ac:dyDescent="0.25">
      <c r="N5375" s="8"/>
      <c r="O5375" s="6"/>
      <c r="P5375" s="6"/>
    </row>
    <row r="5376" spans="14:16" x14ac:dyDescent="0.25">
      <c r="N5376" s="8"/>
      <c r="O5376" s="6"/>
      <c r="P5376" s="6"/>
    </row>
    <row r="5377" spans="14:16" x14ac:dyDescent="0.25">
      <c r="N5377" s="8"/>
      <c r="O5377" s="6"/>
      <c r="P5377" s="6"/>
    </row>
    <row r="5378" spans="14:16" x14ac:dyDescent="0.25">
      <c r="N5378" s="8"/>
      <c r="O5378" s="6"/>
      <c r="P5378" s="6"/>
    </row>
    <row r="5379" spans="14:16" x14ac:dyDescent="0.25">
      <c r="N5379" s="8"/>
      <c r="O5379" s="6"/>
      <c r="P5379" s="6"/>
    </row>
    <row r="5380" spans="14:16" x14ac:dyDescent="0.25">
      <c r="N5380" s="8"/>
      <c r="O5380" s="6"/>
      <c r="P5380" s="6"/>
    </row>
    <row r="5381" spans="14:16" x14ac:dyDescent="0.25">
      <c r="N5381" s="8"/>
      <c r="O5381" s="6"/>
      <c r="P5381" s="6"/>
    </row>
    <row r="5382" spans="14:16" x14ac:dyDescent="0.25">
      <c r="N5382" s="8"/>
      <c r="O5382" s="6"/>
      <c r="P5382" s="6"/>
    </row>
    <row r="5383" spans="14:16" x14ac:dyDescent="0.25">
      <c r="N5383" s="8"/>
      <c r="O5383" s="6"/>
      <c r="P5383" s="6"/>
    </row>
    <row r="5384" spans="14:16" x14ac:dyDescent="0.25">
      <c r="N5384" s="8"/>
      <c r="O5384" s="6"/>
      <c r="P5384" s="6"/>
    </row>
    <row r="5385" spans="14:16" x14ac:dyDescent="0.25">
      <c r="N5385" s="8"/>
      <c r="O5385" s="6"/>
      <c r="P5385" s="6"/>
    </row>
    <row r="5386" spans="14:16" x14ac:dyDescent="0.25">
      <c r="N5386" s="8"/>
      <c r="O5386" s="6"/>
      <c r="P5386" s="6"/>
    </row>
    <row r="5387" spans="14:16" x14ac:dyDescent="0.25">
      <c r="N5387" s="8"/>
      <c r="O5387" s="6"/>
      <c r="P5387" s="6"/>
    </row>
    <row r="5388" spans="14:16" x14ac:dyDescent="0.25">
      <c r="N5388" s="8"/>
      <c r="O5388" s="6"/>
      <c r="P5388" s="6"/>
    </row>
    <row r="5389" spans="14:16" x14ac:dyDescent="0.25">
      <c r="N5389" s="8"/>
      <c r="O5389" s="6"/>
      <c r="P5389" s="6"/>
    </row>
    <row r="5390" spans="14:16" x14ac:dyDescent="0.25">
      <c r="N5390" s="8"/>
      <c r="O5390" s="6"/>
      <c r="P5390" s="6"/>
    </row>
    <row r="5391" spans="14:16" x14ac:dyDescent="0.25">
      <c r="N5391" s="8"/>
      <c r="O5391" s="6"/>
      <c r="P5391" s="6"/>
    </row>
    <row r="5392" spans="14:16" x14ac:dyDescent="0.25">
      <c r="N5392" s="8"/>
      <c r="O5392" s="6"/>
      <c r="P5392" s="6"/>
    </row>
    <row r="5393" spans="14:16" x14ac:dyDescent="0.25">
      <c r="N5393" s="8"/>
      <c r="O5393" s="6"/>
      <c r="P5393" s="6"/>
    </row>
    <row r="5394" spans="14:16" x14ac:dyDescent="0.25">
      <c r="N5394" s="8"/>
      <c r="O5394" s="6"/>
      <c r="P5394" s="6"/>
    </row>
    <row r="5395" spans="14:16" x14ac:dyDescent="0.25">
      <c r="N5395" s="8"/>
      <c r="O5395" s="6"/>
      <c r="P5395" s="6"/>
    </row>
    <row r="5396" spans="14:16" x14ac:dyDescent="0.25">
      <c r="N5396" s="8"/>
      <c r="O5396" s="6"/>
      <c r="P5396" s="6"/>
    </row>
    <row r="5397" spans="14:16" x14ac:dyDescent="0.25">
      <c r="N5397" s="8"/>
      <c r="O5397" s="6"/>
      <c r="P5397" s="6"/>
    </row>
    <row r="5398" spans="14:16" x14ac:dyDescent="0.25">
      <c r="N5398" s="8"/>
      <c r="O5398" s="6"/>
      <c r="P5398" s="6"/>
    </row>
    <row r="5399" spans="14:16" x14ac:dyDescent="0.25">
      <c r="N5399" s="8"/>
      <c r="O5399" s="6"/>
      <c r="P5399" s="6"/>
    </row>
    <row r="5400" spans="14:16" x14ac:dyDescent="0.25">
      <c r="N5400" s="8"/>
      <c r="O5400" s="6"/>
      <c r="P5400" s="6"/>
    </row>
    <row r="5401" spans="14:16" x14ac:dyDescent="0.25">
      <c r="N5401" s="8"/>
      <c r="O5401" s="6"/>
      <c r="P5401" s="6"/>
    </row>
    <row r="5402" spans="14:16" x14ac:dyDescent="0.25">
      <c r="N5402" s="8"/>
      <c r="O5402" s="6"/>
      <c r="P5402" s="6"/>
    </row>
    <row r="5403" spans="14:16" x14ac:dyDescent="0.25">
      <c r="N5403" s="8"/>
      <c r="O5403" s="6"/>
      <c r="P5403" s="6"/>
    </row>
    <row r="5404" spans="14:16" x14ac:dyDescent="0.25">
      <c r="N5404" s="8"/>
      <c r="O5404" s="6"/>
      <c r="P5404" s="6"/>
    </row>
    <row r="5405" spans="14:16" x14ac:dyDescent="0.25">
      <c r="N5405" s="8"/>
      <c r="O5405" s="6"/>
      <c r="P5405" s="6"/>
    </row>
    <row r="5406" spans="14:16" x14ac:dyDescent="0.25">
      <c r="N5406" s="8"/>
      <c r="O5406" s="6"/>
      <c r="P5406" s="6"/>
    </row>
    <row r="5407" spans="14:16" x14ac:dyDescent="0.25">
      <c r="N5407" s="8"/>
      <c r="O5407" s="6"/>
      <c r="P5407" s="6"/>
    </row>
    <row r="5408" spans="14:16" x14ac:dyDescent="0.25">
      <c r="N5408" s="8"/>
      <c r="O5408" s="6"/>
      <c r="P5408" s="6"/>
    </row>
    <row r="5409" spans="14:16" x14ac:dyDescent="0.25">
      <c r="N5409" s="8"/>
      <c r="O5409" s="6"/>
      <c r="P5409" s="6"/>
    </row>
    <row r="5410" spans="14:16" x14ac:dyDescent="0.25">
      <c r="N5410" s="8"/>
      <c r="O5410" s="6"/>
      <c r="P5410" s="6"/>
    </row>
    <row r="5411" spans="14:16" x14ac:dyDescent="0.25">
      <c r="N5411" s="8"/>
      <c r="O5411" s="6"/>
      <c r="P5411" s="6"/>
    </row>
    <row r="5412" spans="14:16" x14ac:dyDescent="0.25">
      <c r="N5412" s="8"/>
      <c r="O5412" s="6"/>
      <c r="P5412" s="6"/>
    </row>
    <row r="5413" spans="14:16" x14ac:dyDescent="0.25">
      <c r="N5413" s="8"/>
      <c r="O5413" s="6"/>
      <c r="P5413" s="6"/>
    </row>
    <row r="5414" spans="14:16" x14ac:dyDescent="0.25">
      <c r="N5414" s="8"/>
      <c r="O5414" s="6"/>
      <c r="P5414" s="6"/>
    </row>
    <row r="5415" spans="14:16" x14ac:dyDescent="0.25">
      <c r="N5415" s="8"/>
      <c r="O5415" s="6"/>
      <c r="P5415" s="6"/>
    </row>
    <row r="5416" spans="14:16" x14ac:dyDescent="0.25">
      <c r="N5416" s="8"/>
      <c r="O5416" s="6"/>
      <c r="P5416" s="6"/>
    </row>
    <row r="5417" spans="14:16" x14ac:dyDescent="0.25">
      <c r="N5417" s="8"/>
      <c r="O5417" s="6"/>
      <c r="P5417" s="6"/>
    </row>
    <row r="5418" spans="14:16" x14ac:dyDescent="0.25">
      <c r="N5418" s="8"/>
      <c r="O5418" s="6"/>
      <c r="P5418" s="6"/>
    </row>
    <row r="5419" spans="14:16" x14ac:dyDescent="0.25">
      <c r="N5419" s="8"/>
      <c r="O5419" s="6"/>
      <c r="P5419" s="6"/>
    </row>
    <row r="5420" spans="14:16" x14ac:dyDescent="0.25">
      <c r="N5420" s="8"/>
      <c r="O5420" s="6"/>
      <c r="P5420" s="6"/>
    </row>
    <row r="5421" spans="14:16" x14ac:dyDescent="0.25">
      <c r="N5421" s="8"/>
      <c r="O5421" s="6"/>
      <c r="P5421" s="6"/>
    </row>
    <row r="5422" spans="14:16" x14ac:dyDescent="0.25">
      <c r="N5422" s="8"/>
      <c r="O5422" s="6"/>
      <c r="P5422" s="6"/>
    </row>
    <row r="5423" spans="14:16" x14ac:dyDescent="0.25">
      <c r="N5423" s="8"/>
      <c r="O5423" s="6"/>
      <c r="P5423" s="6"/>
    </row>
    <row r="5424" spans="14:16" x14ac:dyDescent="0.25">
      <c r="N5424" s="8"/>
      <c r="O5424" s="6"/>
      <c r="P5424" s="6"/>
    </row>
    <row r="5425" spans="14:16" x14ac:dyDescent="0.25">
      <c r="N5425" s="8"/>
      <c r="O5425" s="6"/>
      <c r="P5425" s="6"/>
    </row>
    <row r="5426" spans="14:16" x14ac:dyDescent="0.25">
      <c r="N5426" s="8"/>
      <c r="O5426" s="6"/>
      <c r="P5426" s="6"/>
    </row>
    <row r="5427" spans="14:16" x14ac:dyDescent="0.25">
      <c r="N5427" s="8"/>
      <c r="O5427" s="6"/>
      <c r="P5427" s="6"/>
    </row>
    <row r="5428" spans="14:16" x14ac:dyDescent="0.25">
      <c r="N5428" s="8"/>
      <c r="O5428" s="6"/>
      <c r="P5428" s="6"/>
    </row>
    <row r="5429" spans="14:16" x14ac:dyDescent="0.25">
      <c r="N5429" s="8"/>
      <c r="O5429" s="6"/>
      <c r="P5429" s="6"/>
    </row>
    <row r="5430" spans="14:16" x14ac:dyDescent="0.25">
      <c r="N5430" s="8"/>
      <c r="O5430" s="6"/>
      <c r="P5430" s="6"/>
    </row>
    <row r="5431" spans="14:16" x14ac:dyDescent="0.25">
      <c r="N5431" s="8"/>
      <c r="O5431" s="6"/>
      <c r="P5431" s="6"/>
    </row>
    <row r="5432" spans="14:16" x14ac:dyDescent="0.25">
      <c r="N5432" s="8"/>
      <c r="O5432" s="6"/>
      <c r="P5432" s="6"/>
    </row>
    <row r="5433" spans="14:16" x14ac:dyDescent="0.25">
      <c r="N5433" s="8"/>
      <c r="O5433" s="6"/>
      <c r="P5433" s="6"/>
    </row>
    <row r="5434" spans="14:16" x14ac:dyDescent="0.25">
      <c r="N5434" s="8"/>
      <c r="O5434" s="6"/>
      <c r="P5434" s="6"/>
    </row>
    <row r="5435" spans="14:16" x14ac:dyDescent="0.25">
      <c r="N5435" s="8"/>
      <c r="O5435" s="6"/>
      <c r="P5435" s="6"/>
    </row>
    <row r="5436" spans="14:16" x14ac:dyDescent="0.25">
      <c r="N5436" s="8"/>
      <c r="O5436" s="6"/>
      <c r="P5436" s="6"/>
    </row>
    <row r="5437" spans="14:16" x14ac:dyDescent="0.25">
      <c r="N5437" s="8"/>
      <c r="O5437" s="6"/>
      <c r="P5437" s="6"/>
    </row>
    <row r="5438" spans="14:16" x14ac:dyDescent="0.25">
      <c r="N5438" s="8"/>
      <c r="O5438" s="6"/>
      <c r="P5438" s="6"/>
    </row>
    <row r="5439" spans="14:16" x14ac:dyDescent="0.25">
      <c r="N5439" s="8"/>
      <c r="O5439" s="6"/>
      <c r="P5439" s="6"/>
    </row>
    <row r="5440" spans="14:16" x14ac:dyDescent="0.25">
      <c r="N5440" s="8"/>
      <c r="O5440" s="6"/>
      <c r="P5440" s="6"/>
    </row>
    <row r="5441" spans="14:16" x14ac:dyDescent="0.25">
      <c r="N5441" s="8"/>
      <c r="O5441" s="6"/>
      <c r="P5441" s="6"/>
    </row>
    <row r="5442" spans="14:16" x14ac:dyDescent="0.25">
      <c r="N5442" s="8"/>
      <c r="O5442" s="6"/>
      <c r="P5442" s="6"/>
    </row>
    <row r="5443" spans="14:16" x14ac:dyDescent="0.25">
      <c r="N5443" s="8"/>
      <c r="O5443" s="6"/>
      <c r="P5443" s="6"/>
    </row>
    <row r="5444" spans="14:16" x14ac:dyDescent="0.25">
      <c r="N5444" s="8"/>
      <c r="O5444" s="6"/>
      <c r="P5444" s="6"/>
    </row>
    <row r="5445" spans="14:16" x14ac:dyDescent="0.25">
      <c r="N5445" s="8"/>
      <c r="O5445" s="6"/>
      <c r="P5445" s="6"/>
    </row>
    <row r="5446" spans="14:16" x14ac:dyDescent="0.25">
      <c r="N5446" s="8"/>
      <c r="O5446" s="6"/>
      <c r="P5446" s="6"/>
    </row>
    <row r="5447" spans="14:16" x14ac:dyDescent="0.25">
      <c r="N5447" s="8"/>
      <c r="O5447" s="6"/>
      <c r="P5447" s="6"/>
    </row>
    <row r="5448" spans="14:16" x14ac:dyDescent="0.25">
      <c r="N5448" s="8"/>
      <c r="O5448" s="6"/>
      <c r="P5448" s="6"/>
    </row>
    <row r="5449" spans="14:16" x14ac:dyDescent="0.25">
      <c r="N5449" s="8"/>
      <c r="O5449" s="6"/>
      <c r="P5449" s="6"/>
    </row>
    <row r="5450" spans="14:16" x14ac:dyDescent="0.25">
      <c r="N5450" s="8"/>
      <c r="O5450" s="6"/>
      <c r="P5450" s="6"/>
    </row>
    <row r="5451" spans="14:16" x14ac:dyDescent="0.25">
      <c r="N5451" s="8"/>
      <c r="O5451" s="6"/>
      <c r="P5451" s="6"/>
    </row>
    <row r="5452" spans="14:16" x14ac:dyDescent="0.25">
      <c r="N5452" s="8"/>
      <c r="O5452" s="6"/>
      <c r="P5452" s="6"/>
    </row>
    <row r="5453" spans="14:16" x14ac:dyDescent="0.25">
      <c r="N5453" s="8"/>
      <c r="O5453" s="6"/>
      <c r="P5453" s="6"/>
    </row>
    <row r="5454" spans="14:16" x14ac:dyDescent="0.25">
      <c r="N5454" s="8"/>
      <c r="O5454" s="6"/>
      <c r="P5454" s="6"/>
    </row>
    <row r="5455" spans="14:16" x14ac:dyDescent="0.25">
      <c r="N5455" s="8"/>
      <c r="O5455" s="6"/>
      <c r="P5455" s="6"/>
    </row>
  </sheetData>
  <sortState xmlns:xlrd2="http://schemas.microsoft.com/office/spreadsheetml/2017/richdata2" ref="A1:B5455">
    <sortCondition descending="1" ref="A1:A5455"/>
  </sortState>
  <mergeCells count="3">
    <mergeCell ref="I9:K9"/>
    <mergeCell ref="I2:K2"/>
    <mergeCell ref="M2:O2"/>
  </mergeCells>
  <pageMargins left="0.7" right="0.7" top="0.75" bottom="0.75" header="0.3" footer="0.3"/>
  <pageSetup paperSize="9" orientation="portrait" horizontalDpi="0" verticalDpi="0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C1F12-3FB9-7E48-81A2-7EC64B0B7E2B}">
  <dimension ref="A1:O405"/>
  <sheetViews>
    <sheetView workbookViewId="0">
      <selection activeCell="R24" sqref="R24"/>
    </sheetView>
  </sheetViews>
  <sheetFormatPr baseColWidth="10" defaultRowHeight="21" x14ac:dyDescent="0.25"/>
  <cols>
    <col min="1" max="1" width="36.1640625" style="12" customWidth="1"/>
    <col min="2" max="2" width="37.5" style="1" customWidth="1"/>
    <col min="3" max="3" width="25" style="2" customWidth="1"/>
    <col min="5" max="5" width="23.1640625" style="1" customWidth="1"/>
    <col min="6" max="6" width="36.1640625" style="1" customWidth="1"/>
    <col min="7" max="7" width="28.5" style="1" customWidth="1"/>
    <col min="8" max="8" width="21.33203125" style="1" customWidth="1"/>
    <col min="9" max="9" width="40.1640625" style="1" customWidth="1"/>
    <col min="10" max="10" width="17.6640625" style="1" customWidth="1"/>
    <col min="11" max="11" width="16.33203125" style="1" customWidth="1"/>
    <col min="12" max="12" width="17" style="1" customWidth="1"/>
    <col min="13" max="13" width="9.1640625" style="1" customWidth="1"/>
    <col min="14" max="14" width="22.33203125" style="1" customWidth="1"/>
    <col min="15" max="15" width="8.83203125" style="1" customWidth="1"/>
    <col min="16" max="16384" width="10.83203125" style="1"/>
  </cols>
  <sheetData>
    <row r="1" spans="1:15" x14ac:dyDescent="0.25">
      <c r="A1" s="39" t="s">
        <v>53</v>
      </c>
      <c r="B1" s="40" t="s">
        <v>45</v>
      </c>
      <c r="C1" s="40" t="s">
        <v>50</v>
      </c>
      <c r="E1" s="37" t="s">
        <v>54</v>
      </c>
      <c r="F1" s="40" t="s">
        <v>45</v>
      </c>
      <c r="G1" s="38" t="s">
        <v>22</v>
      </c>
    </row>
    <row r="2" spans="1:15" x14ac:dyDescent="0.25">
      <c r="A2" s="13">
        <v>44440</v>
      </c>
      <c r="B2" s="14">
        <v>9096.52</v>
      </c>
      <c r="C2" s="15">
        <f>B2/B3-1</f>
        <v>-3.5729807771810895E-2</v>
      </c>
      <c r="E2" s="1">
        <v>2020</v>
      </c>
      <c r="F2" s="14">
        <v>7759.35</v>
      </c>
      <c r="G2" s="2">
        <f>F2/F3-1</f>
        <v>0.18398826898926846</v>
      </c>
      <c r="I2" s="32" t="s">
        <v>55</v>
      </c>
      <c r="J2" s="33"/>
      <c r="K2" s="34"/>
      <c r="M2" s="57" t="s">
        <v>57</v>
      </c>
      <c r="N2" s="50"/>
      <c r="O2" s="51"/>
    </row>
    <row r="3" spans="1:15" x14ac:dyDescent="0.25">
      <c r="A3" s="13">
        <v>44409</v>
      </c>
      <c r="B3" s="14">
        <v>9433.58</v>
      </c>
      <c r="C3" s="15">
        <f>B3/B4-1</f>
        <v>3.0405637882692016E-2</v>
      </c>
      <c r="E3" s="1">
        <f>E2-1</f>
        <v>2019</v>
      </c>
      <c r="F3" s="14">
        <v>6553.57</v>
      </c>
      <c r="G3" s="2">
        <f>F3/F4-1</f>
        <v>0.31486370986834444</v>
      </c>
      <c r="I3" s="21" t="s">
        <v>17</v>
      </c>
      <c r="J3" s="22">
        <f>COUNT(C$2:C$404)</f>
        <v>403</v>
      </c>
      <c r="K3" s="23"/>
      <c r="M3" s="41">
        <v>-0.5</v>
      </c>
      <c r="N3" s="42" t="s">
        <v>24</v>
      </c>
      <c r="O3" s="23" cm="1">
        <f t="array" ref="O3:O14">FREQUENCY(G2:G32,M3:M13)</f>
        <v>0</v>
      </c>
    </row>
    <row r="4" spans="1:15" x14ac:dyDescent="0.25">
      <c r="A4" s="13">
        <v>44378</v>
      </c>
      <c r="B4" s="14">
        <v>9155.2099999999991</v>
      </c>
      <c r="C4" s="15">
        <f>B4/B5-1</f>
        <v>2.3754358264432174E-2</v>
      </c>
      <c r="E4" s="1">
        <f t="shared" ref="E4:E31" si="0">E3-1</f>
        <v>2018</v>
      </c>
      <c r="F4" s="14">
        <v>4984.22</v>
      </c>
      <c r="G4" s="2">
        <f t="shared" ref="G4:G32" si="1">F4/F5-1</f>
        <v>-4.384241745255868E-2</v>
      </c>
      <c r="I4" s="21" t="s">
        <v>18</v>
      </c>
      <c r="J4" s="24">
        <f>AVERAGE(C$2:C$404)</f>
        <v>9.6440069245807732E-3</v>
      </c>
      <c r="K4" s="23"/>
      <c r="M4" s="41">
        <v>-0.4</v>
      </c>
      <c r="N4" s="52" t="s">
        <v>26</v>
      </c>
      <c r="O4" s="23">
        <v>0</v>
      </c>
    </row>
    <row r="5" spans="1:15" x14ac:dyDescent="0.25">
      <c r="A5" s="13">
        <v>44348</v>
      </c>
      <c r="B5" s="14">
        <v>8942.7800000000007</v>
      </c>
      <c r="C5" s="15">
        <f>B5/B6-1</f>
        <v>2.3345390712880665E-2</v>
      </c>
      <c r="E5" s="1">
        <f t="shared" si="0"/>
        <v>2017</v>
      </c>
      <c r="F5" s="14">
        <v>5212.76</v>
      </c>
      <c r="G5" s="2">
        <f t="shared" si="1"/>
        <v>0.21831601482707219</v>
      </c>
      <c r="I5" s="21" t="s">
        <v>19</v>
      </c>
      <c r="J5" s="24">
        <f>_xlfn.STDEV.P(C$2:C$404)</f>
        <v>4.160475345246422E-2</v>
      </c>
      <c r="K5" s="23"/>
      <c r="M5" s="41">
        <v>-0.3</v>
      </c>
      <c r="N5" s="52" t="s">
        <v>27</v>
      </c>
      <c r="O5" s="23">
        <v>1</v>
      </c>
    </row>
    <row r="6" spans="1:15" x14ac:dyDescent="0.25">
      <c r="A6" s="13">
        <v>44317</v>
      </c>
      <c r="B6" s="14">
        <v>8738.77</v>
      </c>
      <c r="C6" s="15">
        <f>B6/B7-1</f>
        <v>6.9841994155444009E-3</v>
      </c>
      <c r="E6" s="1">
        <f t="shared" si="0"/>
        <v>2016</v>
      </c>
      <c r="F6" s="14">
        <v>4278.66</v>
      </c>
      <c r="G6" s="2">
        <f t="shared" si="1"/>
        <v>0.11959912078710477</v>
      </c>
      <c r="I6" s="21" t="s">
        <v>20</v>
      </c>
      <c r="J6" s="24">
        <f>MAX(C$2:C$404)</f>
        <v>0.12819403324982925</v>
      </c>
      <c r="K6" s="25">
        <f>_xlfn.XLOOKUP(J6,C2:C404,A2:A404)</f>
        <v>43922</v>
      </c>
      <c r="M6" s="41">
        <v>-0.2</v>
      </c>
      <c r="N6" s="52" t="s">
        <v>28</v>
      </c>
      <c r="O6" s="23">
        <v>1</v>
      </c>
    </row>
    <row r="7" spans="1:15" x14ac:dyDescent="0.25">
      <c r="A7" s="13">
        <v>44287</v>
      </c>
      <c r="B7" s="14">
        <v>8678.16</v>
      </c>
      <c r="C7" s="15">
        <f>B7/B8-1</f>
        <v>5.3369068080519666E-2</v>
      </c>
      <c r="E7" s="1">
        <f t="shared" si="0"/>
        <v>2015</v>
      </c>
      <c r="F7" s="14">
        <v>3821.6</v>
      </c>
      <c r="G7" s="2">
        <f t="shared" si="1"/>
        <v>1.3837599218982088E-2</v>
      </c>
      <c r="I7" s="26" t="s">
        <v>21</v>
      </c>
      <c r="J7" s="27">
        <f>MIN(C$2:C$404)</f>
        <v>-0.16795061887570917</v>
      </c>
      <c r="K7" s="28">
        <f>_xlfn.XLOOKUP(J7,C2:C404,A2:A404)</f>
        <v>39722</v>
      </c>
      <c r="M7" s="41">
        <v>-0.1</v>
      </c>
      <c r="N7" s="52" t="s">
        <v>29</v>
      </c>
      <c r="O7" s="23">
        <v>1</v>
      </c>
    </row>
    <row r="8" spans="1:15" x14ac:dyDescent="0.25">
      <c r="A8" s="13">
        <v>44256</v>
      </c>
      <c r="B8" s="14">
        <v>8238.48</v>
      </c>
      <c r="C8" s="15">
        <f>B8/B9-1</f>
        <v>4.3795555701961586E-2</v>
      </c>
      <c r="E8" s="1">
        <f t="shared" si="0"/>
        <v>2014</v>
      </c>
      <c r="F8" s="14">
        <v>3769.44</v>
      </c>
      <c r="G8" s="2">
        <f t="shared" si="1"/>
        <v>0.1368836315708517</v>
      </c>
      <c r="M8" s="41">
        <v>0</v>
      </c>
      <c r="N8" s="52" t="s">
        <v>30</v>
      </c>
      <c r="O8" s="23">
        <v>3</v>
      </c>
    </row>
    <row r="9" spans="1:15" x14ac:dyDescent="0.25">
      <c r="A9" s="13">
        <v>44228</v>
      </c>
      <c r="B9" s="14">
        <v>7892.81</v>
      </c>
      <c r="C9" s="15">
        <f>B9/B10-1</f>
        <v>2.7574498666190994E-2</v>
      </c>
      <c r="E9" s="1">
        <f t="shared" si="0"/>
        <v>2013</v>
      </c>
      <c r="F9" s="14">
        <v>3315.59</v>
      </c>
      <c r="G9" s="2">
        <f t="shared" si="1"/>
        <v>0.32388478062960191</v>
      </c>
      <c r="I9" s="32" t="s">
        <v>56</v>
      </c>
      <c r="J9" s="33"/>
      <c r="K9" s="34"/>
      <c r="M9" s="41">
        <v>0.1</v>
      </c>
      <c r="N9" s="52" t="s">
        <v>31</v>
      </c>
      <c r="O9" s="23">
        <v>6</v>
      </c>
    </row>
    <row r="10" spans="1:15" x14ac:dyDescent="0.25">
      <c r="A10" s="13">
        <v>44197</v>
      </c>
      <c r="B10" s="14">
        <v>7681.01</v>
      </c>
      <c r="C10" s="15">
        <f>B10/B11-1</f>
        <v>-1.009620651214338E-2</v>
      </c>
      <c r="E10" s="1">
        <f t="shared" si="0"/>
        <v>2012</v>
      </c>
      <c r="F10" s="14">
        <v>2504.44</v>
      </c>
      <c r="G10" s="2">
        <f t="shared" si="1"/>
        <v>0.16003223804274325</v>
      </c>
      <c r="I10" s="21" t="s">
        <v>17</v>
      </c>
      <c r="J10" s="22">
        <f>COUNT(F$2:F$32)</f>
        <v>31</v>
      </c>
      <c r="K10" s="23"/>
      <c r="M10" s="41">
        <v>0.2</v>
      </c>
      <c r="N10" s="52" t="s">
        <v>32</v>
      </c>
      <c r="O10" s="23">
        <v>8</v>
      </c>
    </row>
    <row r="11" spans="1:15" x14ac:dyDescent="0.25">
      <c r="A11" s="13">
        <v>44166</v>
      </c>
      <c r="B11" s="14">
        <v>7759.35</v>
      </c>
      <c r="C11" s="15">
        <f>B11/B12-1</f>
        <v>3.8448567061827754E-2</v>
      </c>
      <c r="E11" s="1">
        <f t="shared" si="0"/>
        <v>2011</v>
      </c>
      <c r="F11" s="14">
        <v>2158.94</v>
      </c>
      <c r="G11" s="2">
        <f t="shared" si="1"/>
        <v>2.1118200436080148E-2</v>
      </c>
      <c r="I11" s="21" t="s">
        <v>18</v>
      </c>
      <c r="J11" s="24">
        <f>AVERAGE(G2:G32)</f>
        <v>0.11676607327075014</v>
      </c>
      <c r="K11" s="29"/>
      <c r="M11" s="41">
        <v>0.3</v>
      </c>
      <c r="N11" s="52" t="s">
        <v>33</v>
      </c>
      <c r="O11" s="23">
        <v>6</v>
      </c>
    </row>
    <row r="12" spans="1:15" x14ac:dyDescent="0.25">
      <c r="A12" s="13">
        <v>44136</v>
      </c>
      <c r="B12" s="14">
        <v>7472.06</v>
      </c>
      <c r="C12" s="15">
        <f>B12/B13-1</f>
        <v>0.10946362497104611</v>
      </c>
      <c r="E12" s="1">
        <f t="shared" si="0"/>
        <v>2010</v>
      </c>
      <c r="F12" s="14">
        <v>2114.29</v>
      </c>
      <c r="G12" s="2">
        <f t="shared" si="1"/>
        <v>0.15063401360544226</v>
      </c>
      <c r="I12" s="21" t="s">
        <v>19</v>
      </c>
      <c r="J12" s="24">
        <f>_xlfn.STDEV.P(G2:G32)</f>
        <v>0.16949230763724435</v>
      </c>
      <c r="K12" s="29"/>
      <c r="M12" s="41">
        <v>0.4</v>
      </c>
      <c r="N12" s="52" t="s">
        <v>34</v>
      </c>
      <c r="O12" s="23">
        <v>5</v>
      </c>
    </row>
    <row r="13" spans="1:15" x14ac:dyDescent="0.25">
      <c r="A13" s="13">
        <v>44105</v>
      </c>
      <c r="B13" s="14">
        <v>6734.84</v>
      </c>
      <c r="C13" s="15">
        <f>B13/B14-1</f>
        <v>-2.6592646444557833E-2</v>
      </c>
      <c r="E13" s="1">
        <f t="shared" si="0"/>
        <v>2009</v>
      </c>
      <c r="F13" s="14">
        <v>1837.5</v>
      </c>
      <c r="G13" s="2">
        <f t="shared" si="1"/>
        <v>0.26464232129829734</v>
      </c>
      <c r="I13" s="21" t="s">
        <v>41</v>
      </c>
      <c r="J13" s="24">
        <f>MAX(G2:G32)</f>
        <v>0.3757621024474127</v>
      </c>
      <c r="K13" s="23">
        <f>_xlfn.XLOOKUP(J13,G2:G32,E2:E32)</f>
        <v>1995</v>
      </c>
      <c r="M13" s="41">
        <v>0.5</v>
      </c>
      <c r="N13" s="52" t="s">
        <v>35</v>
      </c>
      <c r="O13" s="23">
        <v>0</v>
      </c>
    </row>
    <row r="14" spans="1:15" x14ac:dyDescent="0.25">
      <c r="A14" s="13">
        <v>44075</v>
      </c>
      <c r="B14" s="14">
        <v>6918.83</v>
      </c>
      <c r="C14" s="15">
        <f>B14/B15-1</f>
        <v>-3.7997194147475488E-2</v>
      </c>
      <c r="E14" s="1">
        <f t="shared" si="0"/>
        <v>2008</v>
      </c>
      <c r="F14" s="14">
        <v>1452.98</v>
      </c>
      <c r="G14" s="2">
        <f t="shared" si="1"/>
        <v>-0.36997610819389215</v>
      </c>
      <c r="I14" s="21" t="s">
        <v>42</v>
      </c>
      <c r="J14" s="24">
        <f>MIN(G2:G32)</f>
        <v>-0.36997610819389215</v>
      </c>
      <c r="K14" s="23">
        <f>_xlfn.XLOOKUP(J14,G2:G32,E2:E32)</f>
        <v>2008</v>
      </c>
      <c r="M14" s="30"/>
      <c r="N14" s="53" t="s">
        <v>36</v>
      </c>
      <c r="O14" s="31">
        <v>0</v>
      </c>
    </row>
    <row r="15" spans="1:15" x14ac:dyDescent="0.25">
      <c r="A15" s="13">
        <v>44044</v>
      </c>
      <c r="B15" s="14">
        <v>7192.11</v>
      </c>
      <c r="C15" s="15">
        <f>B15/B16-1</f>
        <v>7.1879829682211405E-2</v>
      </c>
      <c r="E15" s="1">
        <f t="shared" si="0"/>
        <v>2007</v>
      </c>
      <c r="F15" s="14">
        <v>2306.23</v>
      </c>
      <c r="G15" s="2">
        <f t="shared" si="1"/>
        <v>5.4937263566210648E-2</v>
      </c>
      <c r="I15" s="30" t="s">
        <v>23</v>
      </c>
      <c r="J15" s="27">
        <f>_xlfn.RRI(COUNT(G2:G32),F33,F2)</f>
        <v>0.10225272111332573</v>
      </c>
      <c r="K15" s="31"/>
    </row>
    <row r="16" spans="1:15" x14ac:dyDescent="0.25">
      <c r="A16" s="13">
        <v>44013</v>
      </c>
      <c r="B16" s="14">
        <v>6709.81</v>
      </c>
      <c r="C16" s="15">
        <f>B16/B17-1</f>
        <v>5.6385171143966906E-2</v>
      </c>
      <c r="E16" s="1">
        <f t="shared" si="0"/>
        <v>2006</v>
      </c>
      <c r="F16" s="14">
        <v>2186.13</v>
      </c>
      <c r="G16" s="2">
        <f t="shared" si="1"/>
        <v>0.15794463807112513</v>
      </c>
    </row>
    <row r="17" spans="1:7" x14ac:dyDescent="0.25">
      <c r="A17" s="13">
        <v>43983</v>
      </c>
      <c r="B17" s="14">
        <v>6351.67</v>
      </c>
      <c r="C17" s="15">
        <f>B17/B18-1</f>
        <v>1.9888211104706066E-2</v>
      </c>
      <c r="E17" s="1">
        <f t="shared" si="0"/>
        <v>2005</v>
      </c>
      <c r="F17" s="14">
        <v>1887.94</v>
      </c>
      <c r="G17" s="2">
        <f t="shared" si="1"/>
        <v>4.9117835014309108E-2</v>
      </c>
    </row>
    <row r="18" spans="1:7" x14ac:dyDescent="0.25">
      <c r="A18" s="13">
        <v>43952</v>
      </c>
      <c r="B18" s="14">
        <v>6227.81</v>
      </c>
      <c r="C18" s="15">
        <f>B18/B19-1</f>
        <v>4.7627458500709929E-2</v>
      </c>
      <c r="E18" s="1">
        <f t="shared" si="0"/>
        <v>2004</v>
      </c>
      <c r="F18" s="14">
        <v>1799.55</v>
      </c>
      <c r="G18" s="2">
        <f t="shared" si="1"/>
        <v>0.10882102850382624</v>
      </c>
    </row>
    <row r="19" spans="1:7" x14ac:dyDescent="0.25">
      <c r="A19" s="13">
        <v>43922</v>
      </c>
      <c r="B19" s="14">
        <v>5944.68</v>
      </c>
      <c r="C19" s="15">
        <f>B19/B20-1</f>
        <v>0.12819403324982925</v>
      </c>
      <c r="E19" s="1">
        <f t="shared" si="0"/>
        <v>2003</v>
      </c>
      <c r="F19" s="14">
        <v>1622.94</v>
      </c>
      <c r="G19" s="2">
        <f t="shared" si="1"/>
        <v>0.28684248085126618</v>
      </c>
    </row>
    <row r="20" spans="1:7" x14ac:dyDescent="0.25">
      <c r="A20" s="13">
        <v>43891</v>
      </c>
      <c r="B20" s="14">
        <v>5269.2</v>
      </c>
      <c r="C20" s="15">
        <f>B20/B21-1</f>
        <v>-0.12351353104680352</v>
      </c>
      <c r="E20" s="1">
        <f t="shared" si="0"/>
        <v>2002</v>
      </c>
      <c r="F20" s="14">
        <v>1261.18</v>
      </c>
      <c r="G20" s="2">
        <f t="shared" si="1"/>
        <v>-0.22100334778687813</v>
      </c>
    </row>
    <row r="21" spans="1:7" x14ac:dyDescent="0.25">
      <c r="A21" s="13">
        <v>43862</v>
      </c>
      <c r="B21" s="14">
        <v>6011.73</v>
      </c>
      <c r="C21" s="15">
        <f>B21/B22-1</f>
        <v>-8.2318729964890869E-2</v>
      </c>
      <c r="E21" s="1">
        <f t="shared" si="0"/>
        <v>2001</v>
      </c>
      <c r="F21" s="14">
        <v>1618.98</v>
      </c>
      <c r="G21" s="2">
        <f t="shared" si="1"/>
        <v>-0.11886010983089956</v>
      </c>
    </row>
    <row r="22" spans="1:7" x14ac:dyDescent="0.25">
      <c r="A22" s="13">
        <v>43831</v>
      </c>
      <c r="B22" s="14">
        <v>6551</v>
      </c>
      <c r="C22" s="15">
        <f>B22/B23-1</f>
        <v>-3.9215267403869269E-4</v>
      </c>
      <c r="E22" s="1">
        <f t="shared" si="0"/>
        <v>2000</v>
      </c>
      <c r="F22" s="14">
        <v>1837.37</v>
      </c>
      <c r="G22" s="2">
        <f t="shared" si="1"/>
        <v>-9.1040862768378417E-2</v>
      </c>
    </row>
    <row r="23" spans="1:7" x14ac:dyDescent="0.25">
      <c r="A23" s="13">
        <v>43800</v>
      </c>
      <c r="B23" s="14">
        <v>6553.57</v>
      </c>
      <c r="C23" s="15">
        <f>B23/B24-1</f>
        <v>3.0182848232194415E-2</v>
      </c>
      <c r="E23" s="1">
        <f t="shared" si="0"/>
        <v>1999</v>
      </c>
      <c r="F23" s="14">
        <v>2021.4</v>
      </c>
      <c r="G23" s="2">
        <f t="shared" si="1"/>
        <v>0.21041191370111556</v>
      </c>
    </row>
    <row r="24" spans="1:7" x14ac:dyDescent="0.25">
      <c r="A24" s="13">
        <v>43770</v>
      </c>
      <c r="B24" s="14">
        <v>6361.56</v>
      </c>
      <c r="C24" s="15">
        <f>B24/B25-1</f>
        <v>3.6299039052051674E-2</v>
      </c>
      <c r="E24" s="1">
        <f t="shared" si="0"/>
        <v>1998</v>
      </c>
      <c r="F24" s="14">
        <v>1670.01</v>
      </c>
      <c r="G24" s="2">
        <f t="shared" si="1"/>
        <v>0.28579017877765978</v>
      </c>
    </row>
    <row r="25" spans="1:7" x14ac:dyDescent="0.25">
      <c r="A25" s="13">
        <v>43739</v>
      </c>
      <c r="B25" s="14">
        <v>6138.73</v>
      </c>
      <c r="C25" s="15">
        <f>B25/B26-1</f>
        <v>2.1658991543773043E-2</v>
      </c>
      <c r="E25" s="1">
        <f t="shared" si="0"/>
        <v>1997</v>
      </c>
      <c r="F25" s="14">
        <v>1298.82</v>
      </c>
      <c r="G25" s="2">
        <f t="shared" si="1"/>
        <v>0.33362768251360508</v>
      </c>
    </row>
    <row r="26" spans="1:7" x14ac:dyDescent="0.25">
      <c r="A26" s="13">
        <v>43709</v>
      </c>
      <c r="B26" s="14">
        <v>6008.59</v>
      </c>
      <c r="C26" s="15">
        <f>B26/B27-1</f>
        <v>1.8710697955149458E-2</v>
      </c>
      <c r="E26" s="1">
        <f t="shared" si="0"/>
        <v>1996</v>
      </c>
      <c r="F26" s="14">
        <v>973.9</v>
      </c>
      <c r="G26" s="2">
        <f t="shared" si="1"/>
        <v>0.22960961567597593</v>
      </c>
    </row>
    <row r="27" spans="1:7" x14ac:dyDescent="0.25">
      <c r="A27" s="13">
        <v>43678</v>
      </c>
      <c r="B27" s="14">
        <v>5898.23</v>
      </c>
      <c r="C27" s="15">
        <f>B27/B28-1</f>
        <v>-1.5841366088397368E-2</v>
      </c>
      <c r="E27" s="1">
        <f t="shared" si="0"/>
        <v>1995</v>
      </c>
      <c r="F27" s="14">
        <v>792.04</v>
      </c>
      <c r="G27" s="2">
        <f t="shared" si="1"/>
        <v>0.3757621024474127</v>
      </c>
    </row>
    <row r="28" spans="1:7" x14ac:dyDescent="0.25">
      <c r="A28" s="13">
        <v>43647</v>
      </c>
      <c r="B28" s="14">
        <v>5993.17</v>
      </c>
      <c r="C28" s="15">
        <f>B28/B29-1</f>
        <v>1.4373122328946719E-2</v>
      </c>
      <c r="E28" s="1">
        <f>E27-1</f>
        <v>1994</v>
      </c>
      <c r="F28" s="14">
        <v>575.71</v>
      </c>
      <c r="G28" s="2">
        <f t="shared" si="1"/>
        <v>1.3217177050334428E-2</v>
      </c>
    </row>
    <row r="29" spans="1:7" x14ac:dyDescent="0.25">
      <c r="A29" s="13">
        <v>43617</v>
      </c>
      <c r="B29" s="14">
        <v>5908.25</v>
      </c>
      <c r="C29" s="15">
        <f>B29/B30-1</f>
        <v>7.0476711594105623E-2</v>
      </c>
      <c r="E29" s="1">
        <f t="shared" si="0"/>
        <v>1993</v>
      </c>
      <c r="F29" s="14">
        <v>568.20000000000005</v>
      </c>
      <c r="G29" s="2">
        <f t="shared" si="1"/>
        <v>0.1007787980936885</v>
      </c>
    </row>
    <row r="30" spans="1:7" x14ac:dyDescent="0.25">
      <c r="A30" s="13">
        <v>43586</v>
      </c>
      <c r="B30" s="14">
        <v>5519.27</v>
      </c>
      <c r="C30" s="15">
        <f>B30/B31-1</f>
        <v>-6.3548027506824978E-2</v>
      </c>
      <c r="E30" s="1">
        <f t="shared" si="0"/>
        <v>1992</v>
      </c>
      <c r="F30" s="14">
        <v>516.17999999999995</v>
      </c>
      <c r="G30" s="2">
        <f t="shared" si="1"/>
        <v>7.6204574359401978E-2</v>
      </c>
    </row>
    <row r="31" spans="1:7" x14ac:dyDescent="0.25">
      <c r="A31" s="13">
        <v>43556</v>
      </c>
      <c r="B31" s="14">
        <v>5893.81</v>
      </c>
      <c r="C31" s="15">
        <f>B31/B32-1</f>
        <v>4.0489296420135323E-2</v>
      </c>
      <c r="E31" s="1">
        <f t="shared" si="0"/>
        <v>1991</v>
      </c>
      <c r="F31" s="14">
        <v>479.63</v>
      </c>
      <c r="G31" s="2">
        <f t="shared" si="1"/>
        <v>0.30465413595190816</v>
      </c>
    </row>
    <row r="32" spans="1:7" x14ac:dyDescent="0.25">
      <c r="A32" s="13">
        <v>43525</v>
      </c>
      <c r="B32" s="14">
        <v>5664.46</v>
      </c>
      <c r="C32" s="15">
        <f>B32/B33-1</f>
        <v>1.9431331650016537E-2</v>
      </c>
      <c r="E32" s="1">
        <f>E31-1</f>
        <v>1990</v>
      </c>
      <c r="F32" s="14">
        <v>367.63</v>
      </c>
      <c r="G32" s="2">
        <f t="shared" si="1"/>
        <v>-3.1048206425766445E-2</v>
      </c>
    </row>
    <row r="33" spans="1:7" x14ac:dyDescent="0.25">
      <c r="A33" s="13">
        <v>43497</v>
      </c>
      <c r="B33" s="14">
        <v>5556.49</v>
      </c>
      <c r="C33" s="15">
        <f>B33/B34-1</f>
        <v>3.2108447274422636E-2</v>
      </c>
      <c r="E33" s="1">
        <v>1989</v>
      </c>
      <c r="F33" s="14">
        <v>379.41</v>
      </c>
    </row>
    <row r="34" spans="1:7" x14ac:dyDescent="0.25">
      <c r="A34" s="13">
        <v>43466</v>
      </c>
      <c r="B34" s="14">
        <v>5383.63</v>
      </c>
      <c r="C34" s="15">
        <f>B34/B35-1</f>
        <v>8.0134905762586639E-2</v>
      </c>
    </row>
    <row r="35" spans="1:7" x14ac:dyDescent="0.25">
      <c r="A35" s="13">
        <v>43435</v>
      </c>
      <c r="B35" s="14">
        <v>4984.22</v>
      </c>
      <c r="C35" s="15">
        <f>B35/B36-1</f>
        <v>-9.028985692409619E-2</v>
      </c>
      <c r="E35" s="14"/>
    </row>
    <row r="36" spans="1:7" x14ac:dyDescent="0.25">
      <c r="A36" s="13">
        <v>43405</v>
      </c>
      <c r="B36" s="14">
        <v>5478.91</v>
      </c>
      <c r="C36" s="15">
        <f>B36/B37-1</f>
        <v>2.0378099223576251E-2</v>
      </c>
      <c r="E36" s="14"/>
    </row>
    <row r="37" spans="1:7" x14ac:dyDescent="0.25">
      <c r="A37" s="13">
        <v>43374</v>
      </c>
      <c r="B37" s="14">
        <v>5369.49</v>
      </c>
      <c r="C37" s="15">
        <f>B37/B38-1</f>
        <v>-6.8350042162466096E-2</v>
      </c>
      <c r="E37" s="14"/>
    </row>
    <row r="38" spans="1:7" x14ac:dyDescent="0.25">
      <c r="A38" s="13">
        <v>43344</v>
      </c>
      <c r="B38" s="14">
        <v>5763.42</v>
      </c>
      <c r="C38" s="15">
        <f>B38/B39-1</f>
        <v>5.6920499755706011E-3</v>
      </c>
      <c r="E38" s="14"/>
    </row>
    <row r="39" spans="1:7" x14ac:dyDescent="0.25">
      <c r="A39" s="13">
        <v>43313</v>
      </c>
      <c r="B39" s="14">
        <v>5730.8</v>
      </c>
      <c r="C39" s="15">
        <f>B39/B40-1</f>
        <v>3.2584018623557753E-2</v>
      </c>
      <c r="E39" s="14"/>
    </row>
    <row r="40" spans="1:7" x14ac:dyDescent="0.25">
      <c r="A40" s="13">
        <v>43282</v>
      </c>
      <c r="B40" s="14">
        <v>5549.96</v>
      </c>
      <c r="C40" s="15">
        <f>B40/B41-1</f>
        <v>3.7214787238615266E-2</v>
      </c>
      <c r="E40" s="14"/>
    </row>
    <row r="41" spans="1:7" x14ac:dyDescent="0.25">
      <c r="A41" s="13">
        <v>43252</v>
      </c>
      <c r="B41" s="14">
        <v>5350.83</v>
      </c>
      <c r="C41" s="15">
        <f>B41/B42-1</f>
        <v>6.154453658261394E-3</v>
      </c>
      <c r="E41" s="14"/>
      <c r="G41" s="14"/>
    </row>
    <row r="42" spans="1:7" x14ac:dyDescent="0.25">
      <c r="A42" s="13">
        <v>43221</v>
      </c>
      <c r="B42" s="14">
        <v>5318.1</v>
      </c>
      <c r="C42" s="15">
        <f>B42/B43-1</f>
        <v>2.4082233142822096E-2</v>
      </c>
      <c r="E42" s="14"/>
      <c r="G42" s="14"/>
    </row>
    <row r="43" spans="1:7" x14ac:dyDescent="0.25">
      <c r="A43" s="13">
        <v>43191</v>
      </c>
      <c r="B43" s="14">
        <v>5193.04</v>
      </c>
      <c r="C43" s="15">
        <f>B43/B44-1</f>
        <v>3.8370908472336041E-3</v>
      </c>
      <c r="E43" s="14"/>
      <c r="G43" s="14"/>
    </row>
    <row r="44" spans="1:7" x14ac:dyDescent="0.25">
      <c r="A44" s="13">
        <v>43160</v>
      </c>
      <c r="B44" s="14">
        <v>5173.1899999999996</v>
      </c>
      <c r="C44" s="15">
        <f>B44/B45-1</f>
        <v>-2.5414037817746205E-2</v>
      </c>
      <c r="E44" s="14"/>
      <c r="G44" s="14"/>
    </row>
    <row r="45" spans="1:7" x14ac:dyDescent="0.25">
      <c r="A45" s="13">
        <v>43132</v>
      </c>
      <c r="B45" s="14">
        <v>5308.09</v>
      </c>
      <c r="C45" s="15">
        <f>B45/B46-1</f>
        <v>-3.6855790289246793E-2</v>
      </c>
      <c r="E45" s="14"/>
      <c r="G45" s="14"/>
    </row>
    <row r="46" spans="1:7" x14ac:dyDescent="0.25">
      <c r="A46" s="13">
        <v>43101</v>
      </c>
      <c r="B46" s="14">
        <v>5511.21</v>
      </c>
      <c r="C46" s="15">
        <f>B46/B47-1</f>
        <v>5.7253738902232287E-2</v>
      </c>
      <c r="E46" s="14"/>
      <c r="G46" s="14"/>
    </row>
    <row r="47" spans="1:7" x14ac:dyDescent="0.25">
      <c r="A47" s="13">
        <v>43070</v>
      </c>
      <c r="B47" s="14">
        <v>5212.76</v>
      </c>
      <c r="C47" s="15">
        <f>B47/B48-1</f>
        <v>1.1118352652732089E-2</v>
      </c>
      <c r="E47" s="14"/>
      <c r="G47" s="14"/>
    </row>
    <row r="48" spans="1:7" x14ac:dyDescent="0.25">
      <c r="A48" s="13">
        <v>43040</v>
      </c>
      <c r="B48" s="14">
        <v>5155.4399999999996</v>
      </c>
      <c r="C48" s="15">
        <f>B48/B49-1</f>
        <v>3.0669548163445581E-2</v>
      </c>
      <c r="E48" s="14"/>
      <c r="G48" s="14"/>
    </row>
    <row r="49" spans="1:7" x14ac:dyDescent="0.25">
      <c r="A49" s="13">
        <v>43009</v>
      </c>
      <c r="B49" s="14">
        <v>5002.03</v>
      </c>
      <c r="C49" s="15">
        <f>B49/B50-1</f>
        <v>2.3334840434781512E-2</v>
      </c>
      <c r="E49" s="14"/>
      <c r="G49" s="14"/>
    </row>
    <row r="50" spans="1:7" x14ac:dyDescent="0.25">
      <c r="A50" s="13">
        <v>42979</v>
      </c>
      <c r="B50" s="14">
        <v>4887.97</v>
      </c>
      <c r="C50" s="15">
        <f>B50/B51-1</f>
        <v>2.0627748382813005E-2</v>
      </c>
      <c r="E50" s="14"/>
      <c r="G50" s="14"/>
    </row>
    <row r="51" spans="1:7" x14ac:dyDescent="0.25">
      <c r="A51" s="13">
        <v>42948</v>
      </c>
      <c r="B51" s="14">
        <v>4789.18</v>
      </c>
      <c r="C51" s="15">
        <f>B51/B52-1</f>
        <v>3.0620622633290573E-3</v>
      </c>
      <c r="E51" s="14"/>
      <c r="G51" s="14"/>
    </row>
    <row r="52" spans="1:7" x14ac:dyDescent="0.25">
      <c r="A52" s="13">
        <v>42917</v>
      </c>
      <c r="B52" s="14">
        <v>4774.5600000000004</v>
      </c>
      <c r="C52" s="15">
        <f>B52/B53-1</f>
        <v>2.0562761309518951E-2</v>
      </c>
      <c r="E52" s="14"/>
      <c r="G52" s="14"/>
    </row>
    <row r="53" spans="1:7" x14ac:dyDescent="0.25">
      <c r="A53" s="13">
        <v>42887</v>
      </c>
      <c r="B53" s="14">
        <v>4678.3599999999997</v>
      </c>
      <c r="C53" s="15">
        <f>B53/B54-1</f>
        <v>6.2417461403123653E-3</v>
      </c>
      <c r="E53" s="14"/>
      <c r="G53" s="14"/>
    </row>
    <row r="54" spans="1:7" x14ac:dyDescent="0.25">
      <c r="A54" s="13">
        <v>42856</v>
      </c>
      <c r="B54" s="14">
        <v>4649.34</v>
      </c>
      <c r="C54" s="15">
        <f>B54/B55-1</f>
        <v>1.40725262932897E-2</v>
      </c>
      <c r="E54" s="14"/>
      <c r="G54" s="14"/>
    </row>
    <row r="55" spans="1:7" x14ac:dyDescent="0.25">
      <c r="A55" s="13">
        <v>42826</v>
      </c>
      <c r="B55" s="14">
        <v>4584.82</v>
      </c>
      <c r="C55" s="15">
        <f>B55/B56-1</f>
        <v>1.0270569233243876E-2</v>
      </c>
      <c r="E55" s="14"/>
      <c r="G55" s="14"/>
    </row>
    <row r="56" spans="1:7" x14ac:dyDescent="0.25">
      <c r="A56" s="13">
        <v>42795</v>
      </c>
      <c r="B56" s="14">
        <v>4538.21</v>
      </c>
      <c r="C56" s="15">
        <f>B56/B57-1</f>
        <v>1.1648095161407301E-3</v>
      </c>
      <c r="E56" s="14"/>
      <c r="G56" s="14"/>
    </row>
    <row r="57" spans="1:7" x14ac:dyDescent="0.25">
      <c r="A57" s="13">
        <v>42767</v>
      </c>
      <c r="B57" s="14">
        <v>4532.93</v>
      </c>
      <c r="C57" s="15">
        <f>B57/B58-1</f>
        <v>3.970815241948622E-2</v>
      </c>
      <c r="E57" s="14"/>
      <c r="G57" s="14"/>
    </row>
    <row r="58" spans="1:7" x14ac:dyDescent="0.25">
      <c r="A58" s="13">
        <v>42736</v>
      </c>
      <c r="B58" s="14">
        <v>4359.8100000000004</v>
      </c>
      <c r="C58" s="15">
        <f>B58/B59-1</f>
        <v>1.8966218395479073E-2</v>
      </c>
      <c r="E58" s="14"/>
      <c r="G58" s="14"/>
    </row>
    <row r="59" spans="1:7" x14ac:dyDescent="0.25">
      <c r="A59" s="13">
        <v>42705</v>
      </c>
      <c r="B59" s="14">
        <v>4278.66</v>
      </c>
      <c r="C59" s="15">
        <f>B59/B60-1</f>
        <v>1.9765332850302686E-2</v>
      </c>
      <c r="E59" s="14"/>
      <c r="G59" s="14"/>
    </row>
    <row r="60" spans="1:7" x14ac:dyDescent="0.25">
      <c r="A60" s="13">
        <v>42675</v>
      </c>
      <c r="B60" s="14">
        <v>4195.7299999999996</v>
      </c>
      <c r="C60" s="15">
        <f>B60/B61-1</f>
        <v>3.7035114647209877E-2</v>
      </c>
      <c r="E60" s="14"/>
      <c r="G60" s="14"/>
    </row>
    <row r="61" spans="1:7" x14ac:dyDescent="0.25">
      <c r="A61" s="13">
        <v>42644</v>
      </c>
      <c r="B61" s="14">
        <v>4045.89</v>
      </c>
      <c r="C61" s="15">
        <f>B61/B62-1</f>
        <v>-1.8240452699062937E-2</v>
      </c>
      <c r="E61" s="14"/>
      <c r="G61" s="14"/>
    </row>
    <row r="62" spans="1:7" x14ac:dyDescent="0.25">
      <c r="A62" s="13">
        <v>42614</v>
      </c>
      <c r="B62" s="14">
        <v>4121.0600000000004</v>
      </c>
      <c r="C62" s="15">
        <f>B62/B63-1</f>
        <v>1.8688004970535133E-4</v>
      </c>
      <c r="E62" s="14"/>
      <c r="G62" s="14"/>
    </row>
    <row r="63" spans="1:7" x14ac:dyDescent="0.25">
      <c r="A63" s="13">
        <v>42583</v>
      </c>
      <c r="B63" s="14">
        <v>4120.29</v>
      </c>
      <c r="C63" s="15">
        <f>B63/B64-1</f>
        <v>1.4047845308431395E-3</v>
      </c>
      <c r="E63" s="14"/>
      <c r="G63" s="14"/>
    </row>
    <row r="64" spans="1:7" x14ac:dyDescent="0.25">
      <c r="A64" s="13">
        <v>42552</v>
      </c>
      <c r="B64" s="14">
        <v>4114.51</v>
      </c>
      <c r="C64" s="15">
        <f>B64/B65-1</f>
        <v>3.6868008497534133E-2</v>
      </c>
      <c r="E64" s="14"/>
      <c r="G64" s="14"/>
    </row>
    <row r="65" spans="1:7" x14ac:dyDescent="0.25">
      <c r="A65" s="13">
        <v>42522</v>
      </c>
      <c r="B65" s="14">
        <v>3968.21</v>
      </c>
      <c r="C65" s="15">
        <f>B65/B66-1</f>
        <v>2.5922510390481435E-3</v>
      </c>
      <c r="E65" s="14"/>
      <c r="G65" s="14"/>
    </row>
    <row r="66" spans="1:7" x14ac:dyDescent="0.25">
      <c r="A66" s="13">
        <v>42491</v>
      </c>
      <c r="B66" s="14">
        <v>3957.95</v>
      </c>
      <c r="C66" s="15">
        <f>B66/B67-1</f>
        <v>1.7957218508640294E-2</v>
      </c>
      <c r="E66" s="14"/>
      <c r="G66" s="14"/>
    </row>
    <row r="67" spans="1:7" x14ac:dyDescent="0.25">
      <c r="A67" s="13">
        <v>42461</v>
      </c>
      <c r="B67" s="14">
        <v>3888.13</v>
      </c>
      <c r="C67" s="15">
        <f>B67/B68-1</f>
        <v>3.8780205054853578E-3</v>
      </c>
      <c r="E67" s="14"/>
      <c r="G67" s="14"/>
    </row>
    <row r="68" spans="1:7" x14ac:dyDescent="0.25">
      <c r="A68" s="13">
        <v>42430</v>
      </c>
      <c r="B68" s="14">
        <v>3873.11</v>
      </c>
      <c r="C68" s="15">
        <f>B68/B69-1</f>
        <v>6.7837311762143582E-2</v>
      </c>
      <c r="E68" s="14"/>
      <c r="G68" s="14"/>
    </row>
    <row r="69" spans="1:7" x14ac:dyDescent="0.25">
      <c r="A69" s="13">
        <v>42401</v>
      </c>
      <c r="B69" s="14">
        <v>3627.06</v>
      </c>
      <c r="C69" s="15">
        <f>B69/B70-1</f>
        <v>-1.3491338010330756E-3</v>
      </c>
      <c r="E69" s="14"/>
      <c r="G69" s="14"/>
    </row>
    <row r="70" spans="1:7" x14ac:dyDescent="0.25">
      <c r="A70" s="13">
        <v>42370</v>
      </c>
      <c r="B70" s="14">
        <v>3631.96</v>
      </c>
      <c r="C70" s="15">
        <f>B70/B71-1</f>
        <v>-4.9623194473518928E-2</v>
      </c>
      <c r="E70" s="14"/>
      <c r="G70" s="14"/>
    </row>
    <row r="71" spans="1:7" x14ac:dyDescent="0.25">
      <c r="A71" s="13">
        <v>42339</v>
      </c>
      <c r="B71" s="14">
        <v>3821.6</v>
      </c>
      <c r="C71" s="15">
        <f>B71/B72-1</f>
        <v>-1.5771960729775159E-2</v>
      </c>
      <c r="E71" s="14"/>
      <c r="G71" s="14"/>
    </row>
    <row r="72" spans="1:7" x14ac:dyDescent="0.25">
      <c r="A72" s="13">
        <v>42309</v>
      </c>
      <c r="B72" s="14">
        <v>3882.84</v>
      </c>
      <c r="C72" s="15">
        <f>B72/B73-1</f>
        <v>2.9731384304618746E-3</v>
      </c>
      <c r="E72" s="14"/>
      <c r="G72" s="14"/>
    </row>
    <row r="73" spans="1:7" x14ac:dyDescent="0.25">
      <c r="A73" s="13">
        <v>42278</v>
      </c>
      <c r="B73" s="14">
        <v>3871.33</v>
      </c>
      <c r="C73" s="15">
        <f>B73/B74-1</f>
        <v>8.4354526535150853E-2</v>
      </c>
      <c r="E73" s="14"/>
      <c r="G73" s="14"/>
    </row>
    <row r="74" spans="1:7" x14ac:dyDescent="0.25">
      <c r="A74" s="13">
        <v>42248</v>
      </c>
      <c r="B74" s="14">
        <v>3570.17</v>
      </c>
      <c r="C74" s="15">
        <f>B74/B75-1</f>
        <v>-2.4743563477429453E-2</v>
      </c>
      <c r="E74" s="14"/>
      <c r="G74" s="14"/>
    </row>
    <row r="75" spans="1:7" x14ac:dyDescent="0.25">
      <c r="A75" s="13">
        <v>42217</v>
      </c>
      <c r="B75" s="14">
        <v>3660.75</v>
      </c>
      <c r="C75" s="15">
        <f>B75/B76-1</f>
        <v>-6.0334206068073382E-2</v>
      </c>
      <c r="E75" s="14"/>
      <c r="G75" s="14"/>
    </row>
    <row r="76" spans="1:7" x14ac:dyDescent="0.25">
      <c r="A76" s="13">
        <v>42186</v>
      </c>
      <c r="B76" s="14">
        <v>3895.8</v>
      </c>
      <c r="C76" s="15">
        <f>B76/B77-1</f>
        <v>2.0952081449742588E-2</v>
      </c>
      <c r="E76" s="14"/>
      <c r="G76" s="14"/>
    </row>
    <row r="77" spans="1:7" x14ac:dyDescent="0.25">
      <c r="A77" s="13">
        <v>42156</v>
      </c>
      <c r="B77" s="14">
        <v>3815.85</v>
      </c>
      <c r="C77" s="15">
        <f>B77/B78-1</f>
        <v>-1.9359166114135018E-2</v>
      </c>
      <c r="E77" s="14"/>
      <c r="G77" s="14"/>
    </row>
    <row r="78" spans="1:7" x14ac:dyDescent="0.25">
      <c r="A78" s="13">
        <v>42125</v>
      </c>
      <c r="B78" s="14">
        <v>3891.18</v>
      </c>
      <c r="C78" s="15">
        <f>B78/B79-1</f>
        <v>1.2858622825877575E-2</v>
      </c>
      <c r="E78" s="14"/>
      <c r="G78" s="14"/>
    </row>
    <row r="79" spans="1:7" x14ac:dyDescent="0.25">
      <c r="A79" s="13">
        <v>42095</v>
      </c>
      <c r="B79" s="14">
        <v>3841.78</v>
      </c>
      <c r="C79" s="15">
        <f>B79/B80-1</f>
        <v>9.5945885574479917E-3</v>
      </c>
      <c r="E79" s="14"/>
      <c r="G79" s="14"/>
    </row>
    <row r="80" spans="1:7" x14ac:dyDescent="0.25">
      <c r="A80" s="13">
        <v>42064</v>
      </c>
      <c r="B80" s="14">
        <v>3805.27</v>
      </c>
      <c r="C80" s="15">
        <f>B80/B81-1</f>
        <v>-1.581566410271007E-2</v>
      </c>
      <c r="E80" s="14"/>
      <c r="G80" s="14"/>
    </row>
    <row r="81" spans="1:7" x14ac:dyDescent="0.25">
      <c r="A81" s="13">
        <v>42036</v>
      </c>
      <c r="B81" s="14">
        <v>3866.42</v>
      </c>
      <c r="C81" s="15">
        <f>B81/B82-1</f>
        <v>5.747371645497612E-2</v>
      </c>
      <c r="E81" s="14"/>
      <c r="G81" s="14"/>
    </row>
    <row r="82" spans="1:7" x14ac:dyDescent="0.25">
      <c r="A82" s="13">
        <v>42005</v>
      </c>
      <c r="B82" s="14">
        <v>3656.28</v>
      </c>
      <c r="C82" s="15">
        <f>B82/B83-1</f>
        <v>-3.0020374379218118E-2</v>
      </c>
      <c r="E82" s="14"/>
      <c r="G82" s="14"/>
    </row>
    <row r="83" spans="1:7" x14ac:dyDescent="0.25">
      <c r="A83" s="13">
        <v>41974</v>
      </c>
      <c r="B83" s="14">
        <v>3769.44</v>
      </c>
      <c r="C83" s="15">
        <f>B83/B84-1</f>
        <v>-2.5192116349471716E-3</v>
      </c>
      <c r="E83" s="14"/>
      <c r="G83" s="14"/>
    </row>
    <row r="84" spans="1:7" x14ac:dyDescent="0.25">
      <c r="A84" s="13">
        <v>41944</v>
      </c>
      <c r="B84" s="14">
        <v>3778.96</v>
      </c>
      <c r="C84" s="15">
        <f>B84/B85-1</f>
        <v>2.6894094820909986E-2</v>
      </c>
      <c r="E84" s="14"/>
      <c r="G84" s="14"/>
    </row>
    <row r="85" spans="1:7" x14ac:dyDescent="0.25">
      <c r="A85" s="13">
        <v>41913</v>
      </c>
      <c r="B85" s="14">
        <v>3679.99</v>
      </c>
      <c r="C85" s="15">
        <f>B85/B86-1</f>
        <v>2.4424803396200012E-2</v>
      </c>
      <c r="E85" s="14"/>
      <c r="G85" s="14"/>
    </row>
    <row r="86" spans="1:7" x14ac:dyDescent="0.25">
      <c r="A86" s="13">
        <v>41883</v>
      </c>
      <c r="B86" s="14">
        <v>3592.25</v>
      </c>
      <c r="C86" s="15">
        <f>B86/B87-1</f>
        <v>-1.4020140915042001E-2</v>
      </c>
      <c r="E86" s="14"/>
      <c r="G86" s="14"/>
    </row>
    <row r="87" spans="1:7" x14ac:dyDescent="0.25">
      <c r="A87" s="13">
        <v>41852</v>
      </c>
      <c r="B87" s="14">
        <v>3643.33</v>
      </c>
      <c r="C87" s="15">
        <f>B87/B88-1</f>
        <v>4.0003539631021878E-2</v>
      </c>
      <c r="E87" s="14"/>
      <c r="G87" s="14"/>
    </row>
    <row r="88" spans="1:7" x14ac:dyDescent="0.25">
      <c r="A88" s="13">
        <v>41821</v>
      </c>
      <c r="B88" s="14">
        <v>3503.19</v>
      </c>
      <c r="C88" s="15">
        <f>B88/B89-1</f>
        <v>-1.3791530834586063E-2</v>
      </c>
      <c r="E88" s="14"/>
      <c r="G88" s="14"/>
    </row>
    <row r="89" spans="1:7" x14ac:dyDescent="0.25">
      <c r="A89" s="13">
        <v>41791</v>
      </c>
      <c r="B89" s="14">
        <v>3552.18</v>
      </c>
      <c r="C89" s="15">
        <f>B89/B90-1</f>
        <v>2.0656324616626698E-2</v>
      </c>
      <c r="E89" s="14"/>
      <c r="G89" s="14"/>
    </row>
    <row r="90" spans="1:7" x14ac:dyDescent="0.25">
      <c r="A90" s="13">
        <v>41760</v>
      </c>
      <c r="B90" s="14">
        <v>3480.29</v>
      </c>
      <c r="C90" s="15">
        <f>B90/B91-1</f>
        <v>2.3476235568129056E-2</v>
      </c>
      <c r="E90" s="14"/>
      <c r="G90" s="14"/>
    </row>
    <row r="91" spans="1:7" x14ac:dyDescent="0.25">
      <c r="A91" s="13">
        <v>41730</v>
      </c>
      <c r="B91" s="14">
        <v>3400.46</v>
      </c>
      <c r="C91" s="15">
        <f>B91/B92-1</f>
        <v>7.3914756584929631E-3</v>
      </c>
      <c r="E91" s="14"/>
      <c r="G91" s="14"/>
    </row>
    <row r="92" spans="1:7" x14ac:dyDescent="0.25">
      <c r="A92" s="13">
        <v>41699</v>
      </c>
      <c r="B92" s="14">
        <v>3375.51</v>
      </c>
      <c r="C92" s="15">
        <f>B92/B93-1</f>
        <v>8.4035872831886849E-3</v>
      </c>
      <c r="E92" s="14"/>
      <c r="G92" s="14"/>
    </row>
    <row r="93" spans="1:7" x14ac:dyDescent="0.25">
      <c r="A93" s="13">
        <v>41671</v>
      </c>
      <c r="B93" s="14">
        <v>3347.38</v>
      </c>
      <c r="C93" s="15">
        <f>B93/B94-1</f>
        <v>4.5745794217341818E-2</v>
      </c>
      <c r="E93" s="14"/>
      <c r="G93" s="14"/>
    </row>
    <row r="94" spans="1:7" x14ac:dyDescent="0.25">
      <c r="A94" s="13">
        <v>41640</v>
      </c>
      <c r="B94" s="14">
        <v>3200.95</v>
      </c>
      <c r="C94" s="15">
        <f>B94/B95-1</f>
        <v>-3.4576048305128282E-2</v>
      </c>
      <c r="E94" s="14"/>
      <c r="G94" s="14"/>
    </row>
    <row r="95" spans="1:7" x14ac:dyDescent="0.25">
      <c r="A95" s="13">
        <v>41609</v>
      </c>
      <c r="B95" s="14">
        <v>3315.59</v>
      </c>
      <c r="C95" s="15">
        <f>B95/B96-1</f>
        <v>2.5317590886038577E-2</v>
      </c>
      <c r="E95" s="14"/>
      <c r="G95" s="14"/>
    </row>
    <row r="96" spans="1:7" x14ac:dyDescent="0.25">
      <c r="A96" s="13">
        <v>41579</v>
      </c>
      <c r="B96" s="14">
        <v>3233.72</v>
      </c>
      <c r="C96" s="15">
        <f>B96/B97-1</f>
        <v>3.0473950715243836E-2</v>
      </c>
      <c r="E96" s="14"/>
      <c r="G96" s="14"/>
    </row>
    <row r="97" spans="1:7" x14ac:dyDescent="0.25">
      <c r="A97" s="13">
        <v>41548</v>
      </c>
      <c r="B97" s="14">
        <v>3138.09</v>
      </c>
      <c r="C97" s="15">
        <f>B97/B98-1</f>
        <v>4.5967241965482186E-2</v>
      </c>
      <c r="E97" s="14"/>
      <c r="G97" s="14"/>
    </row>
    <row r="98" spans="1:7" x14ac:dyDescent="0.25">
      <c r="A98" s="13">
        <v>41518</v>
      </c>
      <c r="B98" s="14">
        <v>3000.18</v>
      </c>
      <c r="C98" s="15">
        <f>B98/B99-1</f>
        <v>3.135828612287539E-2</v>
      </c>
      <c r="E98" s="14"/>
      <c r="G98" s="14"/>
    </row>
    <row r="99" spans="1:7" x14ac:dyDescent="0.25">
      <c r="A99" s="13">
        <v>41487</v>
      </c>
      <c r="B99" s="14">
        <v>2908.96</v>
      </c>
      <c r="C99" s="15">
        <f>B99/B100-1</f>
        <v>-2.8961318147223247E-2</v>
      </c>
      <c r="E99" s="14"/>
      <c r="G99" s="14"/>
    </row>
    <row r="100" spans="1:7" x14ac:dyDescent="0.25">
      <c r="A100" s="13">
        <v>41456</v>
      </c>
      <c r="B100" s="14">
        <v>2995.72</v>
      </c>
      <c r="C100" s="15">
        <f>B100/B101-1</f>
        <v>5.0886461380873271E-2</v>
      </c>
      <c r="E100" s="14"/>
      <c r="G100" s="14"/>
    </row>
    <row r="101" spans="1:7" x14ac:dyDescent="0.25">
      <c r="A101" s="13">
        <v>41426</v>
      </c>
      <c r="B101" s="14">
        <v>2850.66</v>
      </c>
      <c r="C101" s="15">
        <f>B101/B102-1</f>
        <v>-1.3428114595806839E-2</v>
      </c>
      <c r="E101" s="14"/>
      <c r="G101" s="14"/>
    </row>
    <row r="102" spans="1:7" x14ac:dyDescent="0.25">
      <c r="A102" s="13">
        <v>41395</v>
      </c>
      <c r="B102" s="14">
        <v>2889.46</v>
      </c>
      <c r="C102" s="15">
        <f>B102/B103-1</f>
        <v>2.3390073031996694E-2</v>
      </c>
      <c r="E102" s="14"/>
      <c r="G102" s="14"/>
    </row>
    <row r="103" spans="1:7" x14ac:dyDescent="0.25">
      <c r="A103" s="13">
        <v>41365</v>
      </c>
      <c r="B103" s="14">
        <v>2823.42</v>
      </c>
      <c r="C103" s="15">
        <f>B103/B104-1</f>
        <v>1.9266800238262771E-2</v>
      </c>
      <c r="E103" s="14"/>
      <c r="G103" s="14"/>
    </row>
    <row r="104" spans="1:7" x14ac:dyDescent="0.25">
      <c r="A104" s="13">
        <v>41334</v>
      </c>
      <c r="B104" s="14">
        <v>2770.05</v>
      </c>
      <c r="C104" s="15">
        <f>B104/B105-1</f>
        <v>3.7502996344459749E-2</v>
      </c>
      <c r="E104" s="14"/>
      <c r="G104" s="14"/>
    </row>
    <row r="105" spans="1:7" x14ac:dyDescent="0.25">
      <c r="A105" s="13">
        <v>41306</v>
      </c>
      <c r="B105" s="14">
        <v>2669.92</v>
      </c>
      <c r="C105" s="15">
        <f>B105/B106-1</f>
        <v>1.3575485164151191E-2</v>
      </c>
      <c r="E105" s="14"/>
      <c r="G105" s="14"/>
    </row>
    <row r="106" spans="1:7" x14ac:dyDescent="0.25">
      <c r="A106" s="13">
        <v>41275</v>
      </c>
      <c r="B106" s="14">
        <v>2634.16</v>
      </c>
      <c r="C106" s="15">
        <f>B106/B107-1</f>
        <v>5.1796010285732441E-2</v>
      </c>
      <c r="E106" s="14"/>
      <c r="G106" s="14"/>
    </row>
    <row r="107" spans="1:7" x14ac:dyDescent="0.25">
      <c r="A107" s="13">
        <v>41244</v>
      </c>
      <c r="B107" s="14">
        <v>2504.44</v>
      </c>
      <c r="C107" s="15">
        <f>B107/B108-1</f>
        <v>9.1142790371581128E-3</v>
      </c>
      <c r="E107" s="14"/>
      <c r="G107" s="14"/>
    </row>
    <row r="108" spans="1:7" x14ac:dyDescent="0.25">
      <c r="A108" s="13">
        <v>41214</v>
      </c>
      <c r="B108" s="14">
        <v>2481.8200000000002</v>
      </c>
      <c r="C108" s="15">
        <f>B108/B109-1</f>
        <v>5.7993685942507867E-3</v>
      </c>
      <c r="E108" s="14"/>
      <c r="G108" s="14"/>
    </row>
    <row r="109" spans="1:7" x14ac:dyDescent="0.25">
      <c r="A109" s="13">
        <v>41183</v>
      </c>
      <c r="B109" s="14">
        <v>2467.5100000000002</v>
      </c>
      <c r="C109" s="15">
        <f>B109/B110-1</f>
        <v>-1.8465112393741934E-2</v>
      </c>
      <c r="E109" s="14"/>
      <c r="G109" s="14"/>
    </row>
    <row r="110" spans="1:7" x14ac:dyDescent="0.25">
      <c r="A110" s="13">
        <v>41153</v>
      </c>
      <c r="B110" s="14">
        <v>2513.9299999999998</v>
      </c>
      <c r="C110" s="15">
        <f>B110/B111-1</f>
        <v>2.5842650779400955E-2</v>
      </c>
      <c r="E110" s="14"/>
      <c r="G110" s="14"/>
    </row>
    <row r="111" spans="1:7" x14ac:dyDescent="0.25">
      <c r="A111" s="13">
        <v>41122</v>
      </c>
      <c r="B111" s="14">
        <v>2450.6</v>
      </c>
      <c r="C111" s="15">
        <f>B111/B112-1</f>
        <v>2.2523387103504211E-2</v>
      </c>
      <c r="E111" s="14"/>
      <c r="G111" s="14"/>
    </row>
    <row r="112" spans="1:7" x14ac:dyDescent="0.25">
      <c r="A112" s="13">
        <v>41091</v>
      </c>
      <c r="B112" s="14">
        <v>2396.62</v>
      </c>
      <c r="C112" s="15">
        <f>B112/B113-1</f>
        <v>1.3888712618295163E-2</v>
      </c>
      <c r="E112" s="14"/>
      <c r="G112" s="14"/>
    </row>
    <row r="113" spans="1:7" x14ac:dyDescent="0.25">
      <c r="A113" s="13">
        <v>41061</v>
      </c>
      <c r="B113" s="14">
        <v>2363.79</v>
      </c>
      <c r="C113" s="15">
        <f>B113/B114-1</f>
        <v>4.1202510736702891E-2</v>
      </c>
      <c r="E113" s="14"/>
      <c r="G113" s="14"/>
    </row>
    <row r="114" spans="1:7" x14ac:dyDescent="0.25">
      <c r="A114" s="13">
        <v>41030</v>
      </c>
      <c r="B114" s="14">
        <v>2270.25</v>
      </c>
      <c r="C114" s="15">
        <f>B114/B115-1</f>
        <v>-6.0101348833743184E-2</v>
      </c>
      <c r="E114" s="14"/>
      <c r="G114" s="14"/>
    </row>
    <row r="115" spans="1:7" x14ac:dyDescent="0.25">
      <c r="A115" s="13">
        <v>41000</v>
      </c>
      <c r="B115" s="14">
        <v>2415.42</v>
      </c>
      <c r="C115" s="15">
        <f>B115/B116-1</f>
        <v>-6.2739902989710217E-3</v>
      </c>
      <c r="E115" s="14"/>
      <c r="G115" s="14"/>
    </row>
    <row r="116" spans="1:7" x14ac:dyDescent="0.25">
      <c r="A116" s="13">
        <v>40969</v>
      </c>
      <c r="B116" s="14">
        <v>2430.67</v>
      </c>
      <c r="C116" s="15">
        <f>B116/B117-1</f>
        <v>3.2907960547842841E-2</v>
      </c>
      <c r="E116" s="14"/>
      <c r="G116" s="14"/>
    </row>
    <row r="117" spans="1:7" x14ac:dyDescent="0.25">
      <c r="A117" s="13">
        <v>40940</v>
      </c>
      <c r="B117" s="14">
        <v>2353.23</v>
      </c>
      <c r="C117" s="15">
        <f>B117/B118-1</f>
        <v>4.3241757511005563E-2</v>
      </c>
      <c r="E117" s="14"/>
      <c r="G117" s="14"/>
    </row>
    <row r="118" spans="1:7" x14ac:dyDescent="0.25">
      <c r="A118" s="13">
        <v>40909</v>
      </c>
      <c r="B118" s="14">
        <v>2255.69</v>
      </c>
      <c r="C118" s="15">
        <f>B118/B119-1</f>
        <v>4.4813658554661018E-2</v>
      </c>
      <c r="E118" s="14"/>
      <c r="G118" s="14"/>
    </row>
    <row r="119" spans="1:7" x14ac:dyDescent="0.25">
      <c r="A119" s="13">
        <v>40878</v>
      </c>
      <c r="B119" s="14">
        <v>2158.94</v>
      </c>
      <c r="C119" s="15">
        <f>B119/B120-1</f>
        <v>1.0228910475976516E-2</v>
      </c>
      <c r="E119" s="14"/>
      <c r="G119" s="14"/>
    </row>
    <row r="120" spans="1:7" x14ac:dyDescent="0.25">
      <c r="A120" s="13">
        <v>40848</v>
      </c>
      <c r="B120" s="14">
        <v>2137.08</v>
      </c>
      <c r="C120" s="15">
        <f>B120/B121-1</f>
        <v>-2.2084125109136377E-3</v>
      </c>
      <c r="E120" s="14"/>
      <c r="G120" s="14"/>
    </row>
    <row r="121" spans="1:7" x14ac:dyDescent="0.25">
      <c r="A121" s="13">
        <v>40817</v>
      </c>
      <c r="B121" s="14">
        <v>2141.81</v>
      </c>
      <c r="C121" s="15">
        <f>B121/B122-1</f>
        <v>0.10929205144008414</v>
      </c>
      <c r="E121" s="14"/>
      <c r="G121" s="14"/>
    </row>
    <row r="122" spans="1:7" x14ac:dyDescent="0.25">
      <c r="A122" s="13">
        <v>40787</v>
      </c>
      <c r="B122" s="14">
        <v>1930.79</v>
      </c>
      <c r="C122" s="15">
        <f>B122/B123-1</f>
        <v>-7.0296324117143039E-2</v>
      </c>
      <c r="E122" s="14"/>
      <c r="G122" s="14"/>
    </row>
    <row r="123" spans="1:7" x14ac:dyDescent="0.25">
      <c r="A123" s="13">
        <v>40756</v>
      </c>
      <c r="B123" s="14">
        <v>2076.7800000000002</v>
      </c>
      <c r="C123" s="15">
        <f>B123/B124-1</f>
        <v>-5.432406833995107E-2</v>
      </c>
      <c r="E123" s="14"/>
      <c r="G123" s="14"/>
    </row>
    <row r="124" spans="1:7" x14ac:dyDescent="0.25">
      <c r="A124" s="13">
        <v>40725</v>
      </c>
      <c r="B124" s="14">
        <v>2196.08</v>
      </c>
      <c r="C124" s="15">
        <f>B124/B125-1</f>
        <v>-2.0333145972181277E-2</v>
      </c>
      <c r="E124" s="14"/>
      <c r="G124" s="14"/>
    </row>
    <row r="125" spans="1:7" x14ac:dyDescent="0.25">
      <c r="A125" s="13">
        <v>40695</v>
      </c>
      <c r="B125" s="14">
        <v>2241.66</v>
      </c>
      <c r="C125" s="15">
        <f>B125/B126-1</f>
        <v>-1.6669152417465805E-2</v>
      </c>
      <c r="E125" s="14"/>
      <c r="G125" s="14"/>
    </row>
    <row r="126" spans="1:7" x14ac:dyDescent="0.25">
      <c r="A126" s="13">
        <v>40664</v>
      </c>
      <c r="B126" s="14">
        <v>2279.66</v>
      </c>
      <c r="C126" s="15">
        <f>B126/B127-1</f>
        <v>-1.1319478176393227E-2</v>
      </c>
      <c r="E126" s="14"/>
      <c r="G126" s="14"/>
    </row>
    <row r="127" spans="1:7" x14ac:dyDescent="0.25">
      <c r="A127" s="13">
        <v>40634</v>
      </c>
      <c r="B127" s="14">
        <v>2305.7600000000002</v>
      </c>
      <c r="C127" s="15">
        <f>B127/B128-1</f>
        <v>2.9614546493766269E-2</v>
      </c>
      <c r="E127" s="14"/>
      <c r="G127" s="14"/>
    </row>
    <row r="128" spans="1:7" x14ac:dyDescent="0.25">
      <c r="A128" s="13">
        <v>40603</v>
      </c>
      <c r="B128" s="14">
        <v>2239.44</v>
      </c>
      <c r="C128" s="15">
        <f>B128/B129-1</f>
        <v>3.9757878984159056E-4</v>
      </c>
      <c r="E128" s="14"/>
      <c r="G128" s="14"/>
    </row>
    <row r="129" spans="1:7" x14ac:dyDescent="0.25">
      <c r="A129" s="13">
        <v>40575</v>
      </c>
      <c r="B129" s="14">
        <v>2238.5500000000002</v>
      </c>
      <c r="C129" s="15">
        <f>B129/B130-1</f>
        <v>3.425891702088335E-2</v>
      </c>
      <c r="E129" s="14"/>
      <c r="G129" s="14"/>
    </row>
    <row r="130" spans="1:7" x14ac:dyDescent="0.25">
      <c r="A130" s="13">
        <v>40544</v>
      </c>
      <c r="B130" s="14">
        <v>2164.4</v>
      </c>
      <c r="C130" s="15">
        <f>B130/B131-1</f>
        <v>2.3700627633862936E-2</v>
      </c>
      <c r="E130" s="14"/>
      <c r="G130" s="14"/>
    </row>
    <row r="131" spans="1:7" x14ac:dyDescent="0.25">
      <c r="A131" s="13">
        <v>40513</v>
      </c>
      <c r="B131" s="14">
        <v>2114.29</v>
      </c>
      <c r="C131" s="15">
        <f>B131/B132-1</f>
        <v>6.6831833044039834E-2</v>
      </c>
      <c r="E131" s="14"/>
      <c r="G131" s="14"/>
    </row>
    <row r="132" spans="1:7" x14ac:dyDescent="0.25">
      <c r="A132" s="13">
        <v>40483</v>
      </c>
      <c r="B132" s="14">
        <v>1981.84</v>
      </c>
      <c r="C132" s="15">
        <f>B132/B133-1</f>
        <v>1.2616131490372773E-4</v>
      </c>
      <c r="E132" s="14"/>
      <c r="G132" s="14"/>
    </row>
    <row r="133" spans="1:7" x14ac:dyDescent="0.25">
      <c r="A133" s="13">
        <v>40452</v>
      </c>
      <c r="B133" s="14">
        <v>1981.59</v>
      </c>
      <c r="C133" s="15">
        <f>B133/B134-1</f>
        <v>3.8052332434060476E-2</v>
      </c>
      <c r="E133" s="14"/>
      <c r="G133" s="14"/>
    </row>
    <row r="134" spans="1:7" x14ac:dyDescent="0.25">
      <c r="A134" s="13">
        <v>40422</v>
      </c>
      <c r="B134" s="14">
        <v>1908.95</v>
      </c>
      <c r="C134" s="15">
        <f>B134/B135-1</f>
        <v>8.924139111580276E-2</v>
      </c>
      <c r="E134" s="14"/>
      <c r="G134" s="14"/>
    </row>
    <row r="135" spans="1:7" x14ac:dyDescent="0.25">
      <c r="A135" s="13">
        <v>40391</v>
      </c>
      <c r="B135" s="14">
        <v>1752.55</v>
      </c>
      <c r="C135" s="15">
        <f>B135/B136-1</f>
        <v>-4.5140023972976007E-2</v>
      </c>
      <c r="E135" s="14"/>
      <c r="G135" s="14"/>
    </row>
    <row r="136" spans="1:7" x14ac:dyDescent="0.25">
      <c r="A136" s="13">
        <v>40360</v>
      </c>
      <c r="B136" s="14">
        <v>1835.4</v>
      </c>
      <c r="C136" s="15">
        <f>B136/B137-1</f>
        <v>7.0060574966622546E-2</v>
      </c>
      <c r="E136" s="14"/>
      <c r="G136" s="14"/>
    </row>
    <row r="137" spans="1:7" x14ac:dyDescent="0.25">
      <c r="A137" s="13">
        <v>40330</v>
      </c>
      <c r="B137" s="14">
        <v>1715.23</v>
      </c>
      <c r="C137" s="15">
        <f>B137/B138-1</f>
        <v>-5.234864473640588E-2</v>
      </c>
      <c r="E137" s="14"/>
      <c r="G137" s="14"/>
    </row>
    <row r="138" spans="1:7" x14ac:dyDescent="0.25">
      <c r="A138" s="13">
        <v>40299</v>
      </c>
      <c r="B138" s="14">
        <v>1809.98</v>
      </c>
      <c r="C138" s="15">
        <f>B138/B139-1</f>
        <v>-7.985053760707661E-2</v>
      </c>
      <c r="E138" s="14"/>
      <c r="G138" s="14"/>
    </row>
    <row r="139" spans="1:7" x14ac:dyDescent="0.25">
      <c r="A139" s="13">
        <v>40269</v>
      </c>
      <c r="B139" s="14">
        <v>1967.05</v>
      </c>
      <c r="C139" s="15">
        <f>B139/B140-1</f>
        <v>1.5786375278856513E-2</v>
      </c>
      <c r="E139" s="14"/>
      <c r="G139" s="14"/>
    </row>
    <row r="140" spans="1:7" x14ac:dyDescent="0.25">
      <c r="A140" s="13">
        <v>40238</v>
      </c>
      <c r="B140" s="14">
        <v>1936.48</v>
      </c>
      <c r="C140" s="15">
        <f>B140/B141-1</f>
        <v>6.034704616513431E-2</v>
      </c>
      <c r="E140" s="14"/>
      <c r="G140" s="14"/>
    </row>
    <row r="141" spans="1:7" x14ac:dyDescent="0.25">
      <c r="A141" s="13">
        <v>40210</v>
      </c>
      <c r="B141" s="14">
        <v>1826.27</v>
      </c>
      <c r="C141" s="15">
        <f>B141/B142-1</f>
        <v>3.0975499604832368E-2</v>
      </c>
      <c r="E141" s="14"/>
      <c r="G141" s="14"/>
    </row>
    <row r="142" spans="1:7" x14ac:dyDescent="0.25">
      <c r="A142" s="13">
        <v>40179</v>
      </c>
      <c r="B142" s="14">
        <v>1771.4</v>
      </c>
      <c r="C142" s="15">
        <f>B142/B143-1</f>
        <v>-3.5972789115646164E-2</v>
      </c>
      <c r="E142" s="14"/>
      <c r="G142" s="14"/>
    </row>
    <row r="143" spans="1:7" x14ac:dyDescent="0.25">
      <c r="A143" s="13">
        <v>40148</v>
      </c>
      <c r="B143" s="14">
        <v>1837.5</v>
      </c>
      <c r="C143" s="15">
        <f>B143/B144-1</f>
        <v>1.9315685534870175E-2</v>
      </c>
      <c r="E143" s="14"/>
      <c r="G143" s="14"/>
    </row>
    <row r="144" spans="1:7" x14ac:dyDescent="0.25">
      <c r="A144" s="13">
        <v>40118</v>
      </c>
      <c r="B144" s="14">
        <v>1802.68</v>
      </c>
      <c r="C144" s="15">
        <f>B144/B145-1</f>
        <v>5.9982242292743404E-2</v>
      </c>
      <c r="E144" s="14"/>
      <c r="G144" s="14"/>
    </row>
    <row r="145" spans="1:7" x14ac:dyDescent="0.25">
      <c r="A145" s="13">
        <v>40087</v>
      </c>
      <c r="B145" s="14">
        <v>1700.67</v>
      </c>
      <c r="C145" s="15">
        <f>B145/B146-1</f>
        <v>-1.8576226584951949E-2</v>
      </c>
      <c r="E145" s="14"/>
      <c r="G145" s="14"/>
    </row>
    <row r="146" spans="1:7" x14ac:dyDescent="0.25">
      <c r="A146" s="13">
        <v>40057</v>
      </c>
      <c r="B146" s="14">
        <v>1732.86</v>
      </c>
      <c r="C146" s="15">
        <f>B146/B147-1</f>
        <v>3.7317721428058226E-2</v>
      </c>
      <c r="E146" s="14"/>
      <c r="G146" s="14"/>
    </row>
    <row r="147" spans="1:7" x14ac:dyDescent="0.25">
      <c r="A147" s="13">
        <v>40026</v>
      </c>
      <c r="B147" s="14">
        <v>1670.52</v>
      </c>
      <c r="C147" s="15">
        <f>B147/B148-1</f>
        <v>3.6103478859524474E-2</v>
      </c>
      <c r="E147" s="14"/>
      <c r="G147" s="14"/>
    </row>
    <row r="148" spans="1:7" x14ac:dyDescent="0.25">
      <c r="A148" s="13">
        <v>39995</v>
      </c>
      <c r="B148" s="14">
        <v>1612.31</v>
      </c>
      <c r="C148" s="15">
        <f>B148/B149-1</f>
        <v>7.563344763632962E-2</v>
      </c>
      <c r="E148" s="14"/>
      <c r="G148" s="14"/>
    </row>
    <row r="149" spans="1:7" x14ac:dyDescent="0.25">
      <c r="A149" s="13">
        <v>39965</v>
      </c>
      <c r="B149" s="14">
        <v>1498.94</v>
      </c>
      <c r="C149" s="15">
        <f>B149/B150-1</f>
        <v>1.9853339304933826E-3</v>
      </c>
      <c r="E149" s="14"/>
      <c r="G149" s="14"/>
    </row>
    <row r="150" spans="1:7" x14ac:dyDescent="0.25">
      <c r="A150" s="13">
        <v>39934</v>
      </c>
      <c r="B150" s="14">
        <v>1495.97</v>
      </c>
      <c r="C150" s="15">
        <f>B150/B151-1</f>
        <v>5.5931617174761694E-2</v>
      </c>
      <c r="E150" s="14"/>
      <c r="G150" s="14"/>
    </row>
    <row r="151" spans="1:7" x14ac:dyDescent="0.25">
      <c r="A151" s="13">
        <v>39904</v>
      </c>
      <c r="B151" s="14">
        <v>1416.73</v>
      </c>
      <c r="C151" s="15">
        <f>B151/B152-1</f>
        <v>9.570913703228201E-2</v>
      </c>
      <c r="E151" s="14"/>
      <c r="G151" s="14"/>
    </row>
    <row r="152" spans="1:7" x14ac:dyDescent="0.25">
      <c r="A152" s="13">
        <v>39873</v>
      </c>
      <c r="B152" s="14">
        <v>1292.98</v>
      </c>
      <c r="C152" s="15">
        <f>B152/B153-1</f>
        <v>8.7597994683893621E-2</v>
      </c>
      <c r="E152" s="14"/>
      <c r="G152" s="14"/>
    </row>
    <row r="153" spans="1:7" x14ac:dyDescent="0.25">
      <c r="A153" s="13">
        <v>39845</v>
      </c>
      <c r="B153" s="14">
        <v>1188.8399999999999</v>
      </c>
      <c r="C153" s="15">
        <f>B153/B154-1</f>
        <v>-0.10647796709532442</v>
      </c>
      <c r="E153" s="14"/>
      <c r="G153" s="14"/>
    </row>
    <row r="154" spans="1:7" x14ac:dyDescent="0.25">
      <c r="A154" s="13">
        <v>39814</v>
      </c>
      <c r="B154" s="14">
        <v>1330.51</v>
      </c>
      <c r="C154" s="15">
        <f>B154/B155-1</f>
        <v>-8.4288840864981007E-2</v>
      </c>
      <c r="E154" s="14"/>
      <c r="G154" s="14"/>
    </row>
    <row r="155" spans="1:7" x14ac:dyDescent="0.25">
      <c r="A155" s="13">
        <v>39783</v>
      </c>
      <c r="B155" s="14">
        <v>1452.98</v>
      </c>
      <c r="C155" s="15">
        <f>B155/B156-1</f>
        <v>1.0642145679149673E-2</v>
      </c>
      <c r="E155" s="14"/>
      <c r="G155" s="14"/>
    </row>
    <row r="156" spans="1:7" x14ac:dyDescent="0.25">
      <c r="A156" s="13">
        <v>39753</v>
      </c>
      <c r="B156" s="14">
        <v>1437.68</v>
      </c>
      <c r="C156" s="15">
        <f>B156/B157-1</f>
        <v>-7.1751861106268633E-2</v>
      </c>
      <c r="E156" s="14"/>
      <c r="G156" s="14"/>
    </row>
    <row r="157" spans="1:7" x14ac:dyDescent="0.25">
      <c r="A157" s="13">
        <v>39722</v>
      </c>
      <c r="B157" s="14">
        <v>1548.81</v>
      </c>
      <c r="C157" s="15">
        <f>B157/B158-1</f>
        <v>-0.16795061887570917</v>
      </c>
      <c r="E157" s="14"/>
      <c r="G157" s="14"/>
    </row>
    <row r="158" spans="1:7" x14ac:dyDescent="0.25">
      <c r="A158" s="13">
        <v>39692</v>
      </c>
      <c r="B158" s="14">
        <v>1861.44</v>
      </c>
      <c r="C158" s="15">
        <f>B158/B159-1</f>
        <v>-8.9105616262056264E-2</v>
      </c>
      <c r="E158" s="14"/>
      <c r="G158" s="14"/>
    </row>
    <row r="159" spans="1:7" x14ac:dyDescent="0.25">
      <c r="A159" s="13">
        <v>39661</v>
      </c>
      <c r="B159" s="14">
        <v>2043.53</v>
      </c>
      <c r="C159" s="15">
        <f>B159/B160-1</f>
        <v>1.4465917721990129E-2</v>
      </c>
      <c r="E159" s="14"/>
      <c r="G159" s="14"/>
    </row>
    <row r="160" spans="1:7" x14ac:dyDescent="0.25">
      <c r="A160" s="13">
        <v>39630</v>
      </c>
      <c r="B160" s="14">
        <v>2014.39</v>
      </c>
      <c r="C160" s="15">
        <f>B160/B161-1</f>
        <v>-8.4077047655145565E-3</v>
      </c>
      <c r="E160" s="14"/>
      <c r="G160" s="14"/>
    </row>
    <row r="161" spans="1:7" x14ac:dyDescent="0.25">
      <c r="A161" s="13">
        <v>39600</v>
      </c>
      <c r="B161" s="14">
        <v>2031.47</v>
      </c>
      <c r="C161" s="15">
        <f>B161/B162-1</f>
        <v>-8.4304710389903059E-2</v>
      </c>
      <c r="E161" s="14"/>
      <c r="G161" s="14"/>
    </row>
    <row r="162" spans="1:7" x14ac:dyDescent="0.25">
      <c r="A162" s="13">
        <v>39569</v>
      </c>
      <c r="B162" s="14">
        <v>2218.5</v>
      </c>
      <c r="C162" s="15">
        <f>B162/B163-1</f>
        <v>1.2953568966225681E-2</v>
      </c>
      <c r="E162" s="14"/>
      <c r="G162" s="14"/>
    </row>
    <row r="163" spans="1:7" x14ac:dyDescent="0.25">
      <c r="A163" s="13">
        <v>39539</v>
      </c>
      <c r="B163" s="14">
        <v>2190.13</v>
      </c>
      <c r="C163" s="15">
        <f>B163/B164-1</f>
        <v>4.8701889466678194E-2</v>
      </c>
      <c r="E163" s="14"/>
      <c r="G163" s="14"/>
    </row>
    <row r="164" spans="1:7" x14ac:dyDescent="0.25">
      <c r="A164" s="13">
        <v>39508</v>
      </c>
      <c r="B164" s="14">
        <v>2088.42</v>
      </c>
      <c r="C164" s="15">
        <f>B164/B165-1</f>
        <v>-4.319469077178284E-3</v>
      </c>
      <c r="E164" s="14"/>
      <c r="G164" s="14"/>
    </row>
    <row r="165" spans="1:7" x14ac:dyDescent="0.25">
      <c r="A165" s="13">
        <v>39479</v>
      </c>
      <c r="B165" s="14">
        <v>2097.48</v>
      </c>
      <c r="C165" s="15">
        <f>B165/B166-1</f>
        <v>-3.2483048111075274E-2</v>
      </c>
      <c r="E165" s="14"/>
      <c r="G165" s="14"/>
    </row>
    <row r="166" spans="1:7" x14ac:dyDescent="0.25">
      <c r="A166" s="13">
        <v>39448</v>
      </c>
      <c r="B166" s="14">
        <v>2167.9</v>
      </c>
      <c r="C166" s="15">
        <f>B166/B167-1</f>
        <v>-5.998100796538075E-2</v>
      </c>
      <c r="E166" s="14"/>
      <c r="G166" s="14"/>
    </row>
    <row r="167" spans="1:7" x14ac:dyDescent="0.25">
      <c r="A167" s="13">
        <v>39417</v>
      </c>
      <c r="B167" s="14">
        <v>2306.23</v>
      </c>
      <c r="C167" s="15">
        <f>B167/B168-1</f>
        <v>-6.9369687470396402E-3</v>
      </c>
      <c r="E167" s="14"/>
      <c r="G167" s="14"/>
    </row>
    <row r="168" spans="1:7" x14ac:dyDescent="0.25">
      <c r="A168" s="13">
        <v>39387</v>
      </c>
      <c r="B168" s="14">
        <v>2322.34</v>
      </c>
      <c r="C168" s="15">
        <f>B168/B169-1</f>
        <v>-4.1808497031361469E-2</v>
      </c>
      <c r="E168" s="14"/>
      <c r="G168" s="14"/>
    </row>
    <row r="169" spans="1:7" x14ac:dyDescent="0.25">
      <c r="A169" s="13">
        <v>39356</v>
      </c>
      <c r="B169" s="14">
        <v>2423.67</v>
      </c>
      <c r="C169" s="15">
        <f>B169/B170-1</f>
        <v>1.5907147527790544E-2</v>
      </c>
      <c r="E169" s="14"/>
      <c r="G169" s="14"/>
    </row>
    <row r="170" spans="1:7" x14ac:dyDescent="0.25">
      <c r="A170" s="13">
        <v>39326</v>
      </c>
      <c r="B170" s="14">
        <v>2385.7199999999998</v>
      </c>
      <c r="C170" s="15">
        <f>B170/B171-1</f>
        <v>3.7400367872470808E-2</v>
      </c>
      <c r="E170" s="14"/>
      <c r="G170" s="14"/>
    </row>
    <row r="171" spans="1:7" x14ac:dyDescent="0.25">
      <c r="A171" s="13">
        <v>39295</v>
      </c>
      <c r="B171" s="14">
        <v>2299.71</v>
      </c>
      <c r="C171" s="15">
        <f>B171/B172-1</f>
        <v>1.498841443230714E-2</v>
      </c>
      <c r="E171" s="14"/>
      <c r="G171" s="14"/>
    </row>
    <row r="172" spans="1:7" x14ac:dyDescent="0.25">
      <c r="A172" s="13">
        <v>39264</v>
      </c>
      <c r="B172" s="14">
        <v>2265.75</v>
      </c>
      <c r="C172" s="15">
        <f>B172/B173-1</f>
        <v>-3.1006094301293752E-2</v>
      </c>
      <c r="E172" s="14"/>
      <c r="G172" s="14"/>
    </row>
    <row r="173" spans="1:7" x14ac:dyDescent="0.25">
      <c r="A173" s="13">
        <v>39234</v>
      </c>
      <c r="B173" s="14">
        <v>2338.25</v>
      </c>
      <c r="C173" s="15">
        <f>B173/B174-1</f>
        <v>-1.6612343602144919E-2</v>
      </c>
      <c r="E173" s="14"/>
      <c r="G173" s="14"/>
    </row>
    <row r="174" spans="1:7" x14ac:dyDescent="0.25">
      <c r="A174" s="13">
        <v>39203</v>
      </c>
      <c r="B174" s="14">
        <v>2377.75</v>
      </c>
      <c r="C174" s="15">
        <f>B174/B175-1</f>
        <v>3.4893235491256114E-2</v>
      </c>
      <c r="E174" s="14"/>
      <c r="G174" s="14"/>
    </row>
    <row r="175" spans="1:7" x14ac:dyDescent="0.25">
      <c r="A175" s="13">
        <v>39173</v>
      </c>
      <c r="B175" s="14">
        <v>2297.58</v>
      </c>
      <c r="C175" s="15">
        <f>B175/B176-1</f>
        <v>4.4297583768158066E-2</v>
      </c>
      <c r="E175" s="14"/>
      <c r="G175" s="14"/>
    </row>
    <row r="176" spans="1:7" x14ac:dyDescent="0.25">
      <c r="A176" s="13">
        <v>39142</v>
      </c>
      <c r="B176" s="14">
        <v>2200.12</v>
      </c>
      <c r="C176" s="15">
        <f>B176/B177-1</f>
        <v>1.1186792782358346E-2</v>
      </c>
      <c r="E176" s="14"/>
      <c r="G176" s="14"/>
    </row>
    <row r="177" spans="1:7" x14ac:dyDescent="0.25">
      <c r="A177" s="13">
        <v>39114</v>
      </c>
      <c r="B177" s="14">
        <v>2175.7800000000002</v>
      </c>
      <c r="C177" s="15">
        <f>B177/B178-1</f>
        <v>-1.9561191245454301E-2</v>
      </c>
      <c r="E177" s="14"/>
      <c r="G177" s="14"/>
    </row>
    <row r="178" spans="1:7" x14ac:dyDescent="0.25">
      <c r="A178" s="13">
        <v>39083</v>
      </c>
      <c r="B178" s="14">
        <v>2219.19</v>
      </c>
      <c r="C178" s="15">
        <f>B178/B179-1</f>
        <v>1.5122613934212437E-2</v>
      </c>
      <c r="E178" s="14"/>
      <c r="G178" s="14"/>
    </row>
    <row r="179" spans="1:7" x14ac:dyDescent="0.25">
      <c r="A179" s="13">
        <v>39052</v>
      </c>
      <c r="B179" s="14">
        <v>2186.13</v>
      </c>
      <c r="C179" s="15">
        <f>B179/B180-1</f>
        <v>1.4026689673406478E-2</v>
      </c>
      <c r="E179" s="14"/>
      <c r="G179" s="14"/>
    </row>
    <row r="180" spans="1:7" x14ac:dyDescent="0.25">
      <c r="A180" s="13">
        <v>39022</v>
      </c>
      <c r="B180" s="14">
        <v>2155.89</v>
      </c>
      <c r="C180" s="15">
        <f>B180/B181-1</f>
        <v>1.9020159289107275E-2</v>
      </c>
      <c r="E180" s="14"/>
      <c r="G180" s="14"/>
    </row>
    <row r="181" spans="1:7" x14ac:dyDescent="0.25">
      <c r="A181" s="13">
        <v>38991</v>
      </c>
      <c r="B181" s="14">
        <v>2115.65</v>
      </c>
      <c r="C181" s="15">
        <f>B181/B182-1</f>
        <v>3.2583496429774206E-2</v>
      </c>
      <c r="E181" s="14"/>
      <c r="G181" s="14"/>
    </row>
    <row r="182" spans="1:7" x14ac:dyDescent="0.25">
      <c r="A182" s="13">
        <v>38961</v>
      </c>
      <c r="B182" s="14">
        <v>2048.89</v>
      </c>
      <c r="C182" s="15">
        <f>B182/B183-1</f>
        <v>2.5768241030929895E-2</v>
      </c>
      <c r="E182" s="14"/>
      <c r="G182" s="14"/>
    </row>
    <row r="183" spans="1:7" x14ac:dyDescent="0.25">
      <c r="A183" s="13">
        <v>38930</v>
      </c>
      <c r="B183" s="14">
        <v>1997.42</v>
      </c>
      <c r="C183" s="15">
        <f>B183/B184-1</f>
        <v>2.3792926704254258E-2</v>
      </c>
      <c r="E183" s="14"/>
      <c r="G183" s="14"/>
    </row>
    <row r="184" spans="1:7" x14ac:dyDescent="0.25">
      <c r="A184" s="13">
        <v>38899</v>
      </c>
      <c r="B184" s="14">
        <v>1951</v>
      </c>
      <c r="C184" s="15">
        <f>B184/B185-1</f>
        <v>6.1731896876273673E-3</v>
      </c>
      <c r="E184" s="14"/>
      <c r="G184" s="14"/>
    </row>
    <row r="185" spans="1:7" x14ac:dyDescent="0.25">
      <c r="A185" s="13">
        <v>38869</v>
      </c>
      <c r="B185" s="14">
        <v>1939.03</v>
      </c>
      <c r="C185" s="15">
        <f>B185/B186-1</f>
        <v>1.3530192469568547E-3</v>
      </c>
      <c r="E185" s="14"/>
      <c r="G185" s="14"/>
    </row>
    <row r="186" spans="1:7" x14ac:dyDescent="0.25">
      <c r="A186" s="13">
        <v>38838</v>
      </c>
      <c r="B186" s="14">
        <v>1936.41</v>
      </c>
      <c r="C186" s="15">
        <f>B186/B187-1</f>
        <v>-2.8779359912528335E-2</v>
      </c>
      <c r="E186" s="14"/>
      <c r="G186" s="14"/>
    </row>
    <row r="187" spans="1:7" x14ac:dyDescent="0.25">
      <c r="A187" s="13">
        <v>38808</v>
      </c>
      <c r="B187" s="14">
        <v>1993.79</v>
      </c>
      <c r="C187" s="15">
        <f>B187/B188-1</f>
        <v>1.3423944535371879E-2</v>
      </c>
      <c r="E187" s="14"/>
      <c r="G187" s="14"/>
    </row>
    <row r="188" spans="1:7" x14ac:dyDescent="0.25">
      <c r="A188" s="13">
        <v>38777</v>
      </c>
      <c r="B188" s="14">
        <v>1967.38</v>
      </c>
      <c r="C188" s="15">
        <f>B188/B189-1</f>
        <v>1.2448602555591659E-2</v>
      </c>
      <c r="E188" s="14"/>
      <c r="G188" s="14"/>
    </row>
    <row r="189" spans="1:7" x14ac:dyDescent="0.25">
      <c r="A189" s="13">
        <v>38749</v>
      </c>
      <c r="B189" s="14">
        <v>1943.19</v>
      </c>
      <c r="C189" s="15">
        <f>B189/B190-1</f>
        <v>2.7142363243253254E-3</v>
      </c>
      <c r="E189" s="14"/>
      <c r="G189" s="14"/>
    </row>
    <row r="190" spans="1:7" x14ac:dyDescent="0.25">
      <c r="A190" s="13">
        <v>38718</v>
      </c>
      <c r="B190" s="14">
        <v>1937.93</v>
      </c>
      <c r="C190" s="15">
        <f>B190/B191-1</f>
        <v>2.6478595718084197E-2</v>
      </c>
      <c r="E190" s="14"/>
      <c r="G190" s="14"/>
    </row>
    <row r="191" spans="1:7" x14ac:dyDescent="0.25">
      <c r="A191" s="13">
        <v>38687</v>
      </c>
      <c r="B191" s="14">
        <v>1887.94</v>
      </c>
      <c r="C191" s="15">
        <f>B191/B192-1</f>
        <v>3.497096350304485E-4</v>
      </c>
      <c r="E191" s="14"/>
      <c r="G191" s="14"/>
    </row>
    <row r="192" spans="1:7" x14ac:dyDescent="0.25">
      <c r="A192" s="13">
        <v>38657</v>
      </c>
      <c r="B192" s="14">
        <v>1887.28</v>
      </c>
      <c r="C192" s="15">
        <f>B192/B193-1</f>
        <v>3.7822381083310486E-2</v>
      </c>
      <c r="E192" s="14"/>
      <c r="G192" s="14"/>
    </row>
    <row r="193" spans="1:7" x14ac:dyDescent="0.25">
      <c r="A193" s="13">
        <v>38626</v>
      </c>
      <c r="B193" s="14">
        <v>1818.5</v>
      </c>
      <c r="C193" s="15">
        <f>B193/B194-1</f>
        <v>-1.6670902434935853E-2</v>
      </c>
      <c r="E193" s="14"/>
      <c r="G193" s="14"/>
    </row>
    <row r="194" spans="1:7" x14ac:dyDescent="0.25">
      <c r="A194" s="13">
        <v>38596</v>
      </c>
      <c r="B194" s="14">
        <v>1849.33</v>
      </c>
      <c r="C194" s="15">
        <f>B194/B195-1</f>
        <v>8.0949369848675179E-3</v>
      </c>
      <c r="E194" s="14"/>
      <c r="G194" s="14"/>
    </row>
    <row r="195" spans="1:7" x14ac:dyDescent="0.25">
      <c r="A195" s="13">
        <v>38565</v>
      </c>
      <c r="B195" s="14">
        <v>1834.48</v>
      </c>
      <c r="C195" s="15">
        <f>B195/B196-1</f>
        <v>-9.1229737977821523E-3</v>
      </c>
      <c r="E195" s="14"/>
      <c r="G195" s="14"/>
    </row>
    <row r="196" spans="1:7" x14ac:dyDescent="0.25">
      <c r="A196" s="13">
        <v>38534</v>
      </c>
      <c r="B196" s="14">
        <v>1851.37</v>
      </c>
      <c r="C196" s="15">
        <f>B196/B197-1</f>
        <v>3.718788340550927E-2</v>
      </c>
      <c r="E196" s="14"/>
      <c r="G196" s="14"/>
    </row>
    <row r="197" spans="1:7" x14ac:dyDescent="0.25">
      <c r="A197" s="13">
        <v>38504</v>
      </c>
      <c r="B197" s="14">
        <v>1784.99</v>
      </c>
      <c r="C197" s="15">
        <f>B197/B198-1</f>
        <v>1.4193866903045027E-3</v>
      </c>
      <c r="E197" s="14"/>
      <c r="G197" s="14"/>
    </row>
    <row r="198" spans="1:7" x14ac:dyDescent="0.25">
      <c r="A198" s="13">
        <v>38473</v>
      </c>
      <c r="B198" s="14">
        <v>1782.46</v>
      </c>
      <c r="C198" s="15">
        <f>B198/B199-1</f>
        <v>3.1820734128706896E-2</v>
      </c>
      <c r="E198" s="14"/>
      <c r="G198" s="14"/>
    </row>
    <row r="199" spans="1:7" x14ac:dyDescent="0.25">
      <c r="A199" s="13">
        <v>38443</v>
      </c>
      <c r="B199" s="14">
        <v>1727.49</v>
      </c>
      <c r="C199" s="15">
        <f>B199/B200-1</f>
        <v>-1.8967681115799495E-2</v>
      </c>
      <c r="E199" s="14"/>
      <c r="G199" s="14"/>
    </row>
    <row r="200" spans="1:7" x14ac:dyDescent="0.25">
      <c r="A200" s="13">
        <v>38412</v>
      </c>
      <c r="B200" s="14">
        <v>1760.89</v>
      </c>
      <c r="C200" s="15">
        <f>B200/B201-1</f>
        <v>-1.7705828865967832E-2</v>
      </c>
      <c r="E200" s="14"/>
      <c r="G200" s="14"/>
    </row>
    <row r="201" spans="1:7" x14ac:dyDescent="0.25">
      <c r="A201" s="13">
        <v>38384</v>
      </c>
      <c r="B201" s="14">
        <v>1792.63</v>
      </c>
      <c r="C201" s="15">
        <f>B201/B202-1</f>
        <v>2.1045976487742646E-2</v>
      </c>
      <c r="E201" s="14"/>
      <c r="G201" s="14"/>
    </row>
    <row r="202" spans="1:7" x14ac:dyDescent="0.25">
      <c r="A202" s="13">
        <v>38353</v>
      </c>
      <c r="B202" s="14">
        <v>1755.68</v>
      </c>
      <c r="C202" s="15">
        <f>B202/B203-1</f>
        <v>-2.437831680142255E-2</v>
      </c>
      <c r="E202" s="14"/>
      <c r="G202" s="14"/>
    </row>
    <row r="203" spans="1:7" x14ac:dyDescent="0.25">
      <c r="A203" s="13">
        <v>38322</v>
      </c>
      <c r="B203" s="14">
        <v>1799.55</v>
      </c>
      <c r="C203" s="15">
        <f>B203/B204-1</f>
        <v>3.402802916688219E-2</v>
      </c>
      <c r="E203" s="14"/>
      <c r="G203" s="14"/>
    </row>
    <row r="204" spans="1:7" x14ac:dyDescent="0.25">
      <c r="A204" s="13">
        <v>38292</v>
      </c>
      <c r="B204" s="14">
        <v>1740.33</v>
      </c>
      <c r="C204" s="15">
        <f>B204/B205-1</f>
        <v>4.0462738767823359E-2</v>
      </c>
      <c r="E204" s="14"/>
      <c r="G204" s="14"/>
    </row>
    <row r="205" spans="1:7" x14ac:dyDescent="0.25">
      <c r="A205" s="13">
        <v>38261</v>
      </c>
      <c r="B205" s="14">
        <v>1672.65</v>
      </c>
      <c r="C205" s="15">
        <f>B205/B206-1</f>
        <v>1.5277878942384859E-2</v>
      </c>
      <c r="E205" s="14"/>
      <c r="G205" s="14"/>
    </row>
    <row r="206" spans="1:7" x14ac:dyDescent="0.25">
      <c r="A206" s="13">
        <v>38231</v>
      </c>
      <c r="B206" s="14">
        <v>1647.48</v>
      </c>
      <c r="C206" s="15">
        <f>B206/B207-1</f>
        <v>1.0829350300338048E-2</v>
      </c>
      <c r="E206" s="14"/>
      <c r="G206" s="14"/>
    </row>
    <row r="207" spans="1:7" x14ac:dyDescent="0.25">
      <c r="A207" s="13">
        <v>38200</v>
      </c>
      <c r="B207" s="14">
        <v>1629.83</v>
      </c>
      <c r="C207" s="15">
        <f>B207/B208-1</f>
        <v>4.0474107659893566E-3</v>
      </c>
      <c r="E207" s="14"/>
      <c r="G207" s="14"/>
    </row>
    <row r="208" spans="1:7" x14ac:dyDescent="0.25">
      <c r="A208" s="13">
        <v>38169</v>
      </c>
      <c r="B208" s="14">
        <v>1623.26</v>
      </c>
      <c r="C208" s="15">
        <f>B208/B209-1</f>
        <v>-3.3100433039676358E-2</v>
      </c>
      <c r="E208" s="14"/>
      <c r="G208" s="14"/>
    </row>
    <row r="209" spans="1:7" x14ac:dyDescent="0.25">
      <c r="A209" s="13">
        <v>38139</v>
      </c>
      <c r="B209" s="14">
        <v>1678.83</v>
      </c>
      <c r="C209" s="15">
        <f>B209/B210-1</f>
        <v>1.9449842118047123E-2</v>
      </c>
      <c r="E209" s="14"/>
      <c r="G209" s="14"/>
    </row>
    <row r="210" spans="1:7" x14ac:dyDescent="0.25">
      <c r="A210" s="13">
        <v>38108</v>
      </c>
      <c r="B210" s="14">
        <v>1646.8</v>
      </c>
      <c r="C210" s="15">
        <f>B210/B211-1</f>
        <v>1.3721060504398253E-2</v>
      </c>
      <c r="E210" s="14"/>
      <c r="G210" s="14"/>
    </row>
    <row r="211" spans="1:7" x14ac:dyDescent="0.25">
      <c r="A211" s="13">
        <v>38078</v>
      </c>
      <c r="B211" s="14">
        <v>1624.51</v>
      </c>
      <c r="C211" s="15">
        <f>B211/B212-1</f>
        <v>-1.569903418523777E-2</v>
      </c>
      <c r="E211" s="14"/>
      <c r="G211" s="14"/>
    </row>
    <row r="212" spans="1:7" x14ac:dyDescent="0.25">
      <c r="A212" s="13">
        <v>38047</v>
      </c>
      <c r="B212" s="14">
        <v>1650.42</v>
      </c>
      <c r="C212" s="15">
        <f>B212/B213-1</f>
        <v>-1.5086232619203943E-2</v>
      </c>
      <c r="E212" s="14"/>
      <c r="G212" s="14"/>
    </row>
    <row r="213" spans="1:7" x14ac:dyDescent="0.25">
      <c r="A213" s="13">
        <v>38018</v>
      </c>
      <c r="B213" s="14">
        <v>1675.7</v>
      </c>
      <c r="C213" s="15">
        <f>B213/B214-1</f>
        <v>1.389821688963111E-2</v>
      </c>
      <c r="E213" s="14"/>
      <c r="G213" s="14"/>
    </row>
    <row r="214" spans="1:7" x14ac:dyDescent="0.25">
      <c r="A214" s="13">
        <v>37987</v>
      </c>
      <c r="B214" s="14">
        <v>1652.73</v>
      </c>
      <c r="C214" s="15">
        <f>B214/B215-1</f>
        <v>1.8355576915967342E-2</v>
      </c>
      <c r="E214" s="14"/>
      <c r="G214" s="14"/>
    </row>
    <row r="215" spans="1:7" x14ac:dyDescent="0.25">
      <c r="A215" s="13">
        <v>37956</v>
      </c>
      <c r="B215" s="14">
        <v>1622.94</v>
      </c>
      <c r="C215" s="15">
        <f>B215/B216-1</f>
        <v>5.2442496125338023E-2</v>
      </c>
      <c r="E215" s="14"/>
      <c r="G215" s="14"/>
    </row>
    <row r="216" spans="1:7" x14ac:dyDescent="0.25">
      <c r="A216" s="13">
        <v>37926</v>
      </c>
      <c r="B216" s="14">
        <v>1542.07</v>
      </c>
      <c r="C216" s="15">
        <f>B216/B217-1</f>
        <v>8.7987858329736657E-3</v>
      </c>
      <c r="E216" s="14"/>
      <c r="G216" s="14"/>
    </row>
    <row r="217" spans="1:7" x14ac:dyDescent="0.25">
      <c r="A217" s="13">
        <v>37895</v>
      </c>
      <c r="B217" s="14">
        <v>1528.62</v>
      </c>
      <c r="C217" s="15">
        <f>B217/B218-1</f>
        <v>5.6574299992396826E-2</v>
      </c>
      <c r="E217" s="14"/>
      <c r="G217" s="14"/>
    </row>
    <row r="218" spans="1:7" x14ac:dyDescent="0.25">
      <c r="A218" s="13">
        <v>37865</v>
      </c>
      <c r="B218" s="14">
        <v>1446.77</v>
      </c>
      <c r="C218" s="15">
        <f>B218/B219-1</f>
        <v>-1.0620255761471631E-2</v>
      </c>
      <c r="E218" s="14"/>
      <c r="G218" s="14"/>
    </row>
    <row r="219" spans="1:7" x14ac:dyDescent="0.25">
      <c r="A219" s="13">
        <v>37834</v>
      </c>
      <c r="B219" s="14">
        <v>1462.3</v>
      </c>
      <c r="C219" s="15">
        <f>B219/B220-1</f>
        <v>1.950039391214009E-2</v>
      </c>
      <c r="E219" s="14"/>
      <c r="G219" s="14"/>
    </row>
    <row r="220" spans="1:7" x14ac:dyDescent="0.25">
      <c r="A220" s="13">
        <v>37803</v>
      </c>
      <c r="B220" s="14">
        <v>1434.33</v>
      </c>
      <c r="C220" s="15">
        <f>B220/B221-1</f>
        <v>1.7630615546158745E-2</v>
      </c>
      <c r="E220" s="14"/>
      <c r="G220" s="14"/>
    </row>
    <row r="221" spans="1:7" x14ac:dyDescent="0.25">
      <c r="A221" s="13">
        <v>37773</v>
      </c>
      <c r="B221" s="14">
        <v>1409.48</v>
      </c>
      <c r="C221" s="15">
        <f>B221/B222-1</f>
        <v>1.2761187595205836E-2</v>
      </c>
      <c r="E221" s="14"/>
      <c r="G221" s="14"/>
    </row>
    <row r="222" spans="1:7" x14ac:dyDescent="0.25">
      <c r="A222" s="13">
        <v>37742</v>
      </c>
      <c r="B222" s="14">
        <v>1391.72</v>
      </c>
      <c r="C222" s="15">
        <f>B222/B223-1</f>
        <v>5.2682535720498969E-2</v>
      </c>
      <c r="E222" s="14"/>
      <c r="G222" s="14"/>
    </row>
    <row r="223" spans="1:7" x14ac:dyDescent="0.25">
      <c r="A223" s="13">
        <v>37712</v>
      </c>
      <c r="B223" s="14">
        <v>1322.07</v>
      </c>
      <c r="C223" s="15">
        <f>B223/B224-1</f>
        <v>8.2368640806903093E-2</v>
      </c>
      <c r="E223" s="14"/>
      <c r="G223" s="14"/>
    </row>
    <row r="224" spans="1:7" x14ac:dyDescent="0.25">
      <c r="A224" s="13">
        <v>37681</v>
      </c>
      <c r="B224" s="14">
        <v>1221.46</v>
      </c>
      <c r="C224" s="15">
        <f>B224/B225-1</f>
        <v>9.7130717279347856E-3</v>
      </c>
      <c r="E224" s="14"/>
      <c r="G224" s="14"/>
    </row>
    <row r="225" spans="1:7" x14ac:dyDescent="0.25">
      <c r="A225" s="13">
        <v>37653</v>
      </c>
      <c r="B225" s="14">
        <v>1209.71</v>
      </c>
      <c r="C225" s="15">
        <f>B225/B226-1</f>
        <v>-1.5006432491409871E-2</v>
      </c>
      <c r="E225" s="14"/>
      <c r="G225" s="14"/>
    </row>
    <row r="226" spans="1:7" x14ac:dyDescent="0.25">
      <c r="A226" s="13">
        <v>37622</v>
      </c>
      <c r="B226" s="14">
        <v>1228.1400000000001</v>
      </c>
      <c r="C226" s="15">
        <f>B226/B227-1</f>
        <v>-2.6197687879604747E-2</v>
      </c>
      <c r="E226" s="14"/>
      <c r="G226" s="14"/>
    </row>
    <row r="227" spans="1:7" x14ac:dyDescent="0.25">
      <c r="A227" s="13">
        <v>37591</v>
      </c>
      <c r="B227" s="14">
        <v>1261.18</v>
      </c>
      <c r="C227" s="15">
        <f>B227/B228-1</f>
        <v>-5.8743628208285825E-2</v>
      </c>
      <c r="E227" s="14"/>
      <c r="G227" s="14"/>
    </row>
    <row r="228" spans="1:7" x14ac:dyDescent="0.25">
      <c r="A228" s="13">
        <v>37561</v>
      </c>
      <c r="B228" s="14">
        <v>1339.89</v>
      </c>
      <c r="C228" s="15">
        <f>B228/B229-1</f>
        <v>5.8858393722192925E-2</v>
      </c>
      <c r="E228" s="14"/>
      <c r="G228" s="14"/>
    </row>
    <row r="229" spans="1:7" x14ac:dyDescent="0.25">
      <c r="A229" s="13">
        <v>37530</v>
      </c>
      <c r="B229" s="14">
        <v>1265.4100000000001</v>
      </c>
      <c r="C229" s="15">
        <f>B229/B230-1</f>
        <v>8.8019328655936313E-2</v>
      </c>
      <c r="E229" s="14"/>
      <c r="G229" s="14"/>
    </row>
    <row r="230" spans="1:7" x14ac:dyDescent="0.25">
      <c r="A230" s="13">
        <v>37500</v>
      </c>
      <c r="B230" s="14">
        <v>1163.04</v>
      </c>
      <c r="C230" s="15">
        <f>B230/B231-1</f>
        <v>-0.10868598930153417</v>
      </c>
      <c r="E230" s="14"/>
      <c r="G230" s="14"/>
    </row>
    <row r="231" spans="1:7" x14ac:dyDescent="0.25">
      <c r="A231" s="13">
        <v>37469</v>
      </c>
      <c r="B231" s="14">
        <v>1304.8599999999999</v>
      </c>
      <c r="C231" s="15">
        <f>B231/B232-1</f>
        <v>6.5723498464909103E-3</v>
      </c>
      <c r="E231" s="14"/>
      <c r="G231" s="14"/>
    </row>
    <row r="232" spans="1:7" x14ac:dyDescent="0.25">
      <c r="A232" s="13">
        <v>37438</v>
      </c>
      <c r="B232" s="14">
        <v>1296.3399999999999</v>
      </c>
      <c r="C232" s="15">
        <f>B232/B233-1</f>
        <v>-7.7954962516181392E-2</v>
      </c>
      <c r="E232" s="14"/>
      <c r="G232" s="14"/>
    </row>
    <row r="233" spans="1:7" x14ac:dyDescent="0.25">
      <c r="A233" s="13">
        <v>37408</v>
      </c>
      <c r="B233" s="14">
        <v>1405.94</v>
      </c>
      <c r="C233" s="15">
        <f>B233/B234-1</f>
        <v>-7.123275002146956E-2</v>
      </c>
      <c r="E233" s="14"/>
      <c r="G233" s="14"/>
    </row>
    <row r="234" spans="1:7" x14ac:dyDescent="0.25">
      <c r="A234" s="13">
        <v>37377</v>
      </c>
      <c r="B234" s="14">
        <v>1513.77</v>
      </c>
      <c r="C234" s="15">
        <f>B234/B235-1</f>
        <v>-7.3639344262295126E-3</v>
      </c>
      <c r="E234" s="14"/>
      <c r="G234" s="14"/>
    </row>
    <row r="235" spans="1:7" x14ac:dyDescent="0.25">
      <c r="A235" s="13">
        <v>37347</v>
      </c>
      <c r="B235" s="14">
        <v>1525</v>
      </c>
      <c r="C235" s="15">
        <f>B235/B236-1</f>
        <v>-6.0630886456453315E-2</v>
      </c>
      <c r="E235" s="14"/>
      <c r="G235" s="14"/>
    </row>
    <row r="236" spans="1:7" x14ac:dyDescent="0.25">
      <c r="A236" s="13">
        <v>37316</v>
      </c>
      <c r="B236" s="14">
        <v>1623.43</v>
      </c>
      <c r="C236" s="15">
        <f>B236/B237-1</f>
        <v>3.7607296480228092E-2</v>
      </c>
      <c r="E236" s="14"/>
      <c r="G236" s="14"/>
    </row>
    <row r="237" spans="1:7" x14ac:dyDescent="0.25">
      <c r="A237" s="13">
        <v>37288</v>
      </c>
      <c r="B237" s="14">
        <v>1564.59</v>
      </c>
      <c r="C237" s="15">
        <f>B237/B238-1</f>
        <v>-1.9281035509449373E-2</v>
      </c>
      <c r="E237" s="14"/>
      <c r="G237" s="14"/>
    </row>
    <row r="238" spans="1:7" x14ac:dyDescent="0.25">
      <c r="A238" s="13">
        <v>37257</v>
      </c>
      <c r="B238" s="14">
        <v>1595.35</v>
      </c>
      <c r="C238" s="15">
        <f>B238/B239-1</f>
        <v>-1.4595609581341429E-2</v>
      </c>
      <c r="E238" s="14"/>
      <c r="G238" s="14"/>
    </row>
    <row r="239" spans="1:7" x14ac:dyDescent="0.25">
      <c r="A239" s="13">
        <v>37226</v>
      </c>
      <c r="B239" s="14">
        <v>1618.98</v>
      </c>
      <c r="C239" s="15">
        <f>B239/B240-1</f>
        <v>8.7605612740822014E-3</v>
      </c>
      <c r="E239" s="14"/>
      <c r="G239" s="14"/>
    </row>
    <row r="240" spans="1:7" x14ac:dyDescent="0.25">
      <c r="A240" s="13">
        <v>37196</v>
      </c>
      <c r="B240" s="14">
        <v>1604.92</v>
      </c>
      <c r="C240" s="15">
        <f>B240/B241-1</f>
        <v>7.6708395389714079E-2</v>
      </c>
      <c r="E240" s="14"/>
      <c r="G240" s="14"/>
    </row>
    <row r="241" spans="1:7" x14ac:dyDescent="0.25">
      <c r="A241" s="13">
        <v>37165</v>
      </c>
      <c r="B241" s="14">
        <v>1490.58</v>
      </c>
      <c r="C241" s="15">
        <f>B241/B242-1</f>
        <v>1.9067608310715078E-2</v>
      </c>
      <c r="E241" s="14"/>
      <c r="G241" s="14"/>
    </row>
    <row r="242" spans="1:7" x14ac:dyDescent="0.25">
      <c r="A242" s="13">
        <v>37135</v>
      </c>
      <c r="B242" s="14">
        <v>1462.69</v>
      </c>
      <c r="C242" s="15">
        <f>B242/B243-1</f>
        <v>-8.0751392048668325E-2</v>
      </c>
      <c r="E242" s="14"/>
      <c r="G242" s="14"/>
    </row>
    <row r="243" spans="1:7" x14ac:dyDescent="0.25">
      <c r="A243" s="13">
        <v>37104</v>
      </c>
      <c r="B243" s="14">
        <v>1591.18</v>
      </c>
      <c r="C243" s="15">
        <f>B243/B244-1</f>
        <v>-6.260567321570587E-2</v>
      </c>
      <c r="E243" s="14"/>
      <c r="G243" s="14"/>
    </row>
    <row r="244" spans="1:7" x14ac:dyDescent="0.25">
      <c r="A244" s="13">
        <v>37073</v>
      </c>
      <c r="B244" s="14">
        <v>1697.45</v>
      </c>
      <c r="C244" s="15">
        <f>B244/B245-1</f>
        <v>-9.8406365206028523E-3</v>
      </c>
      <c r="E244" s="14"/>
      <c r="G244" s="14"/>
    </row>
    <row r="245" spans="1:7" x14ac:dyDescent="0.25">
      <c r="A245" s="13">
        <v>37043</v>
      </c>
      <c r="B245" s="14">
        <v>1714.32</v>
      </c>
      <c r="C245" s="15">
        <f>B245/B246-1</f>
        <v>-2.4341382626957064E-2</v>
      </c>
      <c r="E245" s="14"/>
      <c r="G245" s="14"/>
    </row>
    <row r="246" spans="1:7" x14ac:dyDescent="0.25">
      <c r="A246" s="13">
        <v>37012</v>
      </c>
      <c r="B246" s="14">
        <v>1757.09</v>
      </c>
      <c r="C246" s="15">
        <f>B246/B247-1</f>
        <v>6.7033728851431107E-3</v>
      </c>
      <c r="E246" s="14"/>
      <c r="G246" s="14"/>
    </row>
    <row r="247" spans="1:7" x14ac:dyDescent="0.25">
      <c r="A247" s="13">
        <v>36982</v>
      </c>
      <c r="B247" s="14">
        <v>1745.39</v>
      </c>
      <c r="C247" s="15">
        <f>B247/B248-1</f>
        <v>7.7707250206848988E-2</v>
      </c>
      <c r="E247" s="14"/>
      <c r="G247" s="14"/>
    </row>
    <row r="248" spans="1:7" x14ac:dyDescent="0.25">
      <c r="A248" s="13">
        <v>36951</v>
      </c>
      <c r="B248" s="14">
        <v>1619.54</v>
      </c>
      <c r="C248" s="15">
        <f>B248/B249-1</f>
        <v>-6.3351608948111093E-2</v>
      </c>
      <c r="E248" s="14"/>
      <c r="G248" s="14"/>
    </row>
    <row r="249" spans="1:7" x14ac:dyDescent="0.25">
      <c r="A249" s="13">
        <v>36923</v>
      </c>
      <c r="B249" s="14">
        <v>1729.08</v>
      </c>
      <c r="C249" s="15">
        <f>B249/B250-1</f>
        <v>-9.1177630022864053E-2</v>
      </c>
      <c r="E249" s="14"/>
      <c r="G249" s="14"/>
    </row>
    <row r="250" spans="1:7" x14ac:dyDescent="0.25">
      <c r="A250" s="13">
        <v>36892</v>
      </c>
      <c r="B250" s="14">
        <v>1902.55</v>
      </c>
      <c r="C250" s="15">
        <f>B250/B251-1</f>
        <v>3.5474618612473252E-2</v>
      </c>
      <c r="E250" s="14"/>
      <c r="G250" s="14"/>
    </row>
    <row r="251" spans="1:7" x14ac:dyDescent="0.25">
      <c r="A251" s="13">
        <v>36861</v>
      </c>
      <c r="B251" s="14">
        <v>1837.37</v>
      </c>
      <c r="C251" s="15">
        <f>B251/B252-1</f>
        <v>4.8949366119381832E-3</v>
      </c>
      <c r="E251" s="14"/>
      <c r="G251" s="14"/>
    </row>
    <row r="252" spans="1:7" x14ac:dyDescent="0.25">
      <c r="A252" s="13">
        <v>36831</v>
      </c>
      <c r="B252" s="14">
        <v>1828.42</v>
      </c>
      <c r="C252" s="15">
        <f>B252/B253-1</f>
        <v>-7.8839846642920874E-2</v>
      </c>
      <c r="E252" s="14"/>
      <c r="G252" s="14"/>
    </row>
    <row r="253" spans="1:7" x14ac:dyDescent="0.25">
      <c r="A253" s="13">
        <v>36800</v>
      </c>
      <c r="B253" s="14">
        <v>1984.91</v>
      </c>
      <c r="C253" s="15">
        <f>B253/B254-1</f>
        <v>-4.2240873312496818E-3</v>
      </c>
      <c r="E253" s="14"/>
      <c r="G253" s="14"/>
    </row>
    <row r="254" spans="1:7" x14ac:dyDescent="0.25">
      <c r="A254" s="13">
        <v>36770</v>
      </c>
      <c r="B254" s="14">
        <v>1993.33</v>
      </c>
      <c r="C254" s="15">
        <f>B254/B255-1</f>
        <v>-5.2793392985273857E-2</v>
      </c>
      <c r="E254" s="14"/>
      <c r="G254" s="14"/>
    </row>
    <row r="255" spans="1:7" x14ac:dyDescent="0.25">
      <c r="A255" s="13">
        <v>36739</v>
      </c>
      <c r="B255" s="14">
        <v>2104.4299999999998</v>
      </c>
      <c r="C255" s="15">
        <f>B255/B256-1</f>
        <v>6.2113901562563134E-2</v>
      </c>
      <c r="E255" s="14"/>
      <c r="G255" s="14"/>
    </row>
    <row r="256" spans="1:7" x14ac:dyDescent="0.25">
      <c r="A256" s="13">
        <v>36708</v>
      </c>
      <c r="B256" s="14">
        <v>1981.36</v>
      </c>
      <c r="C256" s="15">
        <f>B256/B257-1</f>
        <v>-1.5634703377831238E-2</v>
      </c>
      <c r="E256" s="14"/>
      <c r="G256" s="14"/>
    </row>
    <row r="257" spans="1:7" x14ac:dyDescent="0.25">
      <c r="A257" s="13">
        <v>36678</v>
      </c>
      <c r="B257" s="14">
        <v>2012.83</v>
      </c>
      <c r="C257" s="15">
        <f>B257/B258-1</f>
        <v>2.465383832213397E-2</v>
      </c>
      <c r="E257" s="14"/>
      <c r="G257" s="14"/>
    </row>
    <row r="258" spans="1:7" x14ac:dyDescent="0.25">
      <c r="A258" s="13">
        <v>36647</v>
      </c>
      <c r="B258" s="14">
        <v>1964.4</v>
      </c>
      <c r="C258" s="15">
        <f>B258/B259-1</f>
        <v>-2.0518062376904012E-2</v>
      </c>
      <c r="E258" s="14"/>
      <c r="G258" s="14"/>
    </row>
    <row r="259" spans="1:7" x14ac:dyDescent="0.25">
      <c r="A259" s="13">
        <v>36617</v>
      </c>
      <c r="B259" s="14">
        <v>2005.55</v>
      </c>
      <c r="C259" s="15">
        <f>B259/B260-1</f>
        <v>-3.0085696599218559E-2</v>
      </c>
      <c r="E259" s="14"/>
      <c r="G259" s="14"/>
    </row>
    <row r="260" spans="1:7" x14ac:dyDescent="0.25">
      <c r="A260" s="13">
        <v>36586</v>
      </c>
      <c r="B260" s="14">
        <v>2067.7600000000002</v>
      </c>
      <c r="C260" s="15">
        <f>B260/B261-1</f>
        <v>9.7828510751261089E-2</v>
      </c>
      <c r="E260" s="14"/>
      <c r="G260" s="14"/>
    </row>
    <row r="261" spans="1:7" x14ac:dyDescent="0.25">
      <c r="A261" s="13">
        <v>36557</v>
      </c>
      <c r="B261" s="14">
        <v>1883.5</v>
      </c>
      <c r="C261" s="15">
        <f>B261/B262-1</f>
        <v>-1.892866072172672E-2</v>
      </c>
      <c r="E261" s="14"/>
      <c r="G261" s="14"/>
    </row>
    <row r="262" spans="1:7" x14ac:dyDescent="0.25">
      <c r="A262" s="13">
        <v>36526</v>
      </c>
      <c r="B262" s="14">
        <v>1919.84</v>
      </c>
      <c r="C262" s="15">
        <f>B262/B263-1</f>
        <v>-5.0242406253091954E-2</v>
      </c>
      <c r="E262" s="14"/>
      <c r="G262" s="14"/>
    </row>
    <row r="263" spans="1:7" x14ac:dyDescent="0.25">
      <c r="A263" s="13">
        <v>36495</v>
      </c>
      <c r="B263" s="14">
        <v>2021.4</v>
      </c>
      <c r="C263" s="15">
        <f>B263/B264-1</f>
        <v>5.8895634818776577E-2</v>
      </c>
      <c r="E263" s="14"/>
      <c r="G263" s="14"/>
    </row>
    <row r="264" spans="1:7" x14ac:dyDescent="0.25">
      <c r="A264" s="13">
        <v>36465</v>
      </c>
      <c r="B264" s="14">
        <v>1908.97</v>
      </c>
      <c r="C264" s="15">
        <f>B264/B265-1</f>
        <v>2.0326680705955225E-2</v>
      </c>
      <c r="E264" s="14"/>
      <c r="G264" s="14"/>
    </row>
    <row r="265" spans="1:7" x14ac:dyDescent="0.25">
      <c r="A265" s="13">
        <v>36434</v>
      </c>
      <c r="B265" s="14">
        <v>1870.94</v>
      </c>
      <c r="C265" s="15">
        <f>B265/B266-1</f>
        <v>6.3281787234526377E-2</v>
      </c>
      <c r="E265" s="14"/>
      <c r="G265" s="14"/>
    </row>
    <row r="266" spans="1:7" x14ac:dyDescent="0.25">
      <c r="A266" s="13">
        <v>36404</v>
      </c>
      <c r="B266" s="14">
        <v>1759.59</v>
      </c>
      <c r="C266" s="15">
        <f>B266/B267-1</f>
        <v>-2.7415583769532348E-2</v>
      </c>
      <c r="E266" s="14"/>
      <c r="G266" s="14"/>
    </row>
    <row r="267" spans="1:7" x14ac:dyDescent="0.25">
      <c r="A267" s="13">
        <v>36373</v>
      </c>
      <c r="B267" s="14">
        <v>1809.19</v>
      </c>
      <c r="C267" s="15">
        <f>B267/B268-1</f>
        <v>-4.9445049445049349E-3</v>
      </c>
      <c r="E267" s="14"/>
      <c r="G267" s="14"/>
    </row>
    <row r="268" spans="1:7" x14ac:dyDescent="0.25">
      <c r="A268" s="13">
        <v>36342</v>
      </c>
      <c r="B268" s="14">
        <v>1818.18</v>
      </c>
      <c r="C268" s="15">
        <f>B268/B269-1</f>
        <v>-3.122369164206773E-2</v>
      </c>
      <c r="E268" s="14"/>
      <c r="G268" s="14"/>
    </row>
    <row r="269" spans="1:7" x14ac:dyDescent="0.25">
      <c r="A269" s="13">
        <v>36312</v>
      </c>
      <c r="B269" s="14">
        <v>1876.78</v>
      </c>
      <c r="C269" s="15">
        <f>B269/B270-1</f>
        <v>5.5497441088802724E-2</v>
      </c>
      <c r="E269" s="14"/>
      <c r="G269" s="14"/>
    </row>
    <row r="270" spans="1:7" x14ac:dyDescent="0.25">
      <c r="A270" s="13">
        <v>36281</v>
      </c>
      <c r="B270" s="14">
        <v>1778.1</v>
      </c>
      <c r="C270" s="15">
        <f>B270/B271-1</f>
        <v>-2.3617464074108696E-2</v>
      </c>
      <c r="E270" s="14"/>
      <c r="G270" s="14"/>
    </row>
    <row r="271" spans="1:7" x14ac:dyDescent="0.25">
      <c r="A271" s="13">
        <v>36251</v>
      </c>
      <c r="B271" s="14">
        <v>1821.11</v>
      </c>
      <c r="C271" s="15">
        <f>B271/B272-1</f>
        <v>3.8728960021902514E-2</v>
      </c>
      <c r="E271" s="14"/>
      <c r="G271" s="14"/>
    </row>
    <row r="272" spans="1:7" x14ac:dyDescent="0.25">
      <c r="A272" s="13">
        <v>36220</v>
      </c>
      <c r="B272" s="14">
        <v>1753.21</v>
      </c>
      <c r="C272" s="15">
        <f>B272/B273-1</f>
        <v>4.000545744674544E-2</v>
      </c>
      <c r="E272" s="14"/>
      <c r="G272" s="14"/>
    </row>
    <row r="273" spans="1:7" x14ac:dyDescent="0.25">
      <c r="A273" s="13">
        <v>36192</v>
      </c>
      <c r="B273" s="14">
        <v>1685.77</v>
      </c>
      <c r="C273" s="15">
        <f>B273/B274-1</f>
        <v>-3.1077570351296657E-2</v>
      </c>
      <c r="E273" s="14"/>
      <c r="G273" s="14"/>
    </row>
    <row r="274" spans="1:7" x14ac:dyDescent="0.25">
      <c r="A274" s="13">
        <v>36161</v>
      </c>
      <c r="B274" s="14">
        <v>1739.84</v>
      </c>
      <c r="C274" s="15">
        <f>B274/B275-1</f>
        <v>4.1814120873527649E-2</v>
      </c>
      <c r="E274" s="14"/>
      <c r="G274" s="14"/>
    </row>
    <row r="275" spans="1:7" x14ac:dyDescent="0.25">
      <c r="A275" s="13">
        <v>36130</v>
      </c>
      <c r="B275" s="14">
        <v>1670.01</v>
      </c>
      <c r="C275" s="15">
        <f>B275/B276-1</f>
        <v>5.7624349279933096E-2</v>
      </c>
      <c r="E275" s="14"/>
      <c r="G275" s="14"/>
    </row>
    <row r="276" spans="1:7" x14ac:dyDescent="0.25">
      <c r="A276" s="13">
        <v>36100</v>
      </c>
      <c r="B276" s="14">
        <v>1579.02</v>
      </c>
      <c r="C276" s="15">
        <f>B276/B277-1</f>
        <v>6.0613388143311964E-2</v>
      </c>
      <c r="E276" s="14"/>
      <c r="G276" s="14"/>
    </row>
    <row r="277" spans="1:7" x14ac:dyDescent="0.25">
      <c r="A277" s="13">
        <v>36069</v>
      </c>
      <c r="B277" s="14">
        <v>1488.78</v>
      </c>
      <c r="C277" s="15">
        <f>B277/B278-1</f>
        <v>8.1341381038502636E-2</v>
      </c>
      <c r="E277" s="14"/>
      <c r="G277" s="14"/>
    </row>
    <row r="278" spans="1:7" x14ac:dyDescent="0.25">
      <c r="A278" s="13">
        <v>36039</v>
      </c>
      <c r="B278" s="14">
        <v>1376.79</v>
      </c>
      <c r="C278" s="15">
        <f>B278/B279-1</f>
        <v>6.4062137723162493E-2</v>
      </c>
      <c r="E278" s="14"/>
      <c r="G278" s="14"/>
    </row>
    <row r="279" spans="1:7" x14ac:dyDescent="0.25">
      <c r="A279" s="13">
        <v>36008</v>
      </c>
      <c r="B279" s="14">
        <v>1293.9000000000001</v>
      </c>
      <c r="C279" s="15">
        <f>B279/B280-1</f>
        <v>-0.14457982665494273</v>
      </c>
      <c r="E279" s="14"/>
      <c r="G279" s="14"/>
    </row>
    <row r="280" spans="1:7" x14ac:dyDescent="0.25">
      <c r="A280" s="13">
        <v>35977</v>
      </c>
      <c r="B280" s="14">
        <v>1512.59</v>
      </c>
      <c r="C280" s="15">
        <f>B280/B281-1</f>
        <v>-1.0648387371064882E-2</v>
      </c>
      <c r="E280" s="14"/>
      <c r="G280" s="14"/>
    </row>
    <row r="281" spans="1:7" x14ac:dyDescent="0.25">
      <c r="A281" s="13">
        <v>35947</v>
      </c>
      <c r="B281" s="14">
        <v>1528.87</v>
      </c>
      <c r="C281" s="15">
        <f>B281/B282-1</f>
        <v>4.0621022468162682E-2</v>
      </c>
      <c r="E281" s="14"/>
      <c r="G281" s="14"/>
    </row>
    <row r="282" spans="1:7" x14ac:dyDescent="0.25">
      <c r="A282" s="13">
        <v>35916</v>
      </c>
      <c r="B282" s="14">
        <v>1469.19</v>
      </c>
      <c r="C282" s="15">
        <f>B282/B283-1</f>
        <v>-1.7191900407387828E-2</v>
      </c>
      <c r="E282" s="14"/>
      <c r="G282" s="14"/>
    </row>
    <row r="283" spans="1:7" x14ac:dyDescent="0.25">
      <c r="A283" s="13">
        <v>35886</v>
      </c>
      <c r="B283" s="14">
        <v>1494.89</v>
      </c>
      <c r="C283" s="15">
        <f>B283/B284-1</f>
        <v>1.0060810810810894E-2</v>
      </c>
      <c r="E283" s="14"/>
      <c r="G283" s="14"/>
    </row>
    <row r="284" spans="1:7" x14ac:dyDescent="0.25">
      <c r="A284" s="13">
        <v>35855</v>
      </c>
      <c r="B284" s="14">
        <v>1480</v>
      </c>
      <c r="C284" s="15">
        <f>B284/B285-1</f>
        <v>5.1211023510192355E-2</v>
      </c>
      <c r="E284" s="14"/>
      <c r="G284" s="14"/>
    </row>
    <row r="285" spans="1:7" x14ac:dyDescent="0.25">
      <c r="A285" s="13">
        <v>35827</v>
      </c>
      <c r="B285" s="14">
        <v>1407.9</v>
      </c>
      <c r="C285" s="15">
        <f>B285/B286-1</f>
        <v>7.2122084389920849E-2</v>
      </c>
      <c r="E285" s="14"/>
      <c r="G285" s="14"/>
    </row>
    <row r="286" spans="1:7" x14ac:dyDescent="0.25">
      <c r="A286" s="13">
        <v>35796</v>
      </c>
      <c r="B286" s="14">
        <v>1313.19</v>
      </c>
      <c r="C286" s="15">
        <f>B286/B287-1</f>
        <v>1.1063888760567409E-2</v>
      </c>
      <c r="E286" s="14"/>
      <c r="G286" s="14"/>
    </row>
    <row r="287" spans="1:7" x14ac:dyDescent="0.25">
      <c r="A287" s="13">
        <v>35765</v>
      </c>
      <c r="B287" s="14">
        <v>1298.82</v>
      </c>
      <c r="C287" s="15">
        <f>B287/B288-1</f>
        <v>1.7174541268237586E-2</v>
      </c>
      <c r="E287" s="14"/>
      <c r="G287" s="14"/>
    </row>
    <row r="288" spans="1:7" x14ac:dyDescent="0.25">
      <c r="A288" s="13">
        <v>35735</v>
      </c>
      <c r="B288" s="14">
        <v>1276.8900000000001</v>
      </c>
      <c r="C288" s="15">
        <f>B288/B289-1</f>
        <v>4.6288102261553554E-2</v>
      </c>
      <c r="E288" s="14"/>
      <c r="G288" s="14"/>
    </row>
    <row r="289" spans="1:7" x14ac:dyDescent="0.25">
      <c r="A289" s="13">
        <v>35704</v>
      </c>
      <c r="B289" s="14">
        <v>1220.4000000000001</v>
      </c>
      <c r="C289" s="15">
        <f>B289/B290-1</f>
        <v>-3.3392472436953424E-2</v>
      </c>
      <c r="E289" s="14"/>
      <c r="G289" s="14"/>
    </row>
    <row r="290" spans="1:7" x14ac:dyDescent="0.25">
      <c r="A290" s="13">
        <v>35674</v>
      </c>
      <c r="B290" s="14">
        <v>1262.56</v>
      </c>
      <c r="C290" s="15">
        <f>B290/B291-1</f>
        <v>5.4761447272787978E-2</v>
      </c>
      <c r="E290" s="14"/>
      <c r="G290" s="14"/>
    </row>
    <row r="291" spans="1:7" x14ac:dyDescent="0.25">
      <c r="A291" s="13">
        <v>35643</v>
      </c>
      <c r="B291" s="14">
        <v>1197.01</v>
      </c>
      <c r="C291" s="15">
        <f>B291/B292-1</f>
        <v>-5.6023027483143362E-2</v>
      </c>
      <c r="E291" s="14"/>
      <c r="G291" s="14"/>
    </row>
    <row r="292" spans="1:7" x14ac:dyDescent="0.25">
      <c r="A292" s="13">
        <v>35612</v>
      </c>
      <c r="B292" s="14">
        <v>1268.05</v>
      </c>
      <c r="C292" s="15">
        <f>B292/B293-1</f>
        <v>7.9568189751317409E-2</v>
      </c>
      <c r="E292" s="14"/>
      <c r="G292" s="14"/>
    </row>
    <row r="293" spans="1:7" x14ac:dyDescent="0.25">
      <c r="A293" s="13">
        <v>35582</v>
      </c>
      <c r="B293" s="14">
        <v>1174.5899999999999</v>
      </c>
      <c r="C293" s="15">
        <f>B293/B294-1</f>
        <v>4.4804397715749511E-2</v>
      </c>
      <c r="E293" s="14"/>
      <c r="G293" s="14"/>
    </row>
    <row r="294" spans="1:7" x14ac:dyDescent="0.25">
      <c r="A294" s="13">
        <v>35551</v>
      </c>
      <c r="B294" s="14">
        <v>1124.22</v>
      </c>
      <c r="C294" s="15">
        <f>B294/B295-1</f>
        <v>6.0885156176276212E-2</v>
      </c>
      <c r="E294" s="14"/>
      <c r="G294" s="14"/>
    </row>
    <row r="295" spans="1:7" x14ac:dyDescent="0.25">
      <c r="A295" s="13">
        <v>35521</v>
      </c>
      <c r="B295" s="14">
        <v>1059.7</v>
      </c>
      <c r="C295" s="15">
        <f>B295/B296-1</f>
        <v>5.9700000000000086E-2</v>
      </c>
      <c r="E295" s="14"/>
      <c r="G295" s="14"/>
    </row>
    <row r="296" spans="1:7" x14ac:dyDescent="0.25">
      <c r="A296" s="13">
        <v>35490</v>
      </c>
      <c r="B296" s="14">
        <v>1000</v>
      </c>
      <c r="C296" s="15">
        <f>B296/B297-1</f>
        <v>-4.1089322529606287E-2</v>
      </c>
      <c r="E296" s="14"/>
      <c r="G296" s="14"/>
    </row>
    <row r="297" spans="1:7" x14ac:dyDescent="0.25">
      <c r="A297" s="13">
        <v>35462</v>
      </c>
      <c r="B297" s="14">
        <v>1042.8499999999999</v>
      </c>
      <c r="C297" s="15">
        <f>B297/B298-1</f>
        <v>7.8377176875348287E-3</v>
      </c>
      <c r="E297" s="14"/>
      <c r="G297" s="14"/>
    </row>
    <row r="298" spans="1:7" x14ac:dyDescent="0.25">
      <c r="A298" s="13">
        <v>35431</v>
      </c>
      <c r="B298" s="14">
        <v>1034.74</v>
      </c>
      <c r="C298" s="15">
        <f>B298/B299-1</f>
        <v>6.2470479515350785E-2</v>
      </c>
      <c r="E298" s="14"/>
      <c r="G298" s="14"/>
    </row>
    <row r="299" spans="1:7" x14ac:dyDescent="0.25">
      <c r="A299" s="13">
        <v>35400</v>
      </c>
      <c r="B299" s="14">
        <v>973.9</v>
      </c>
      <c r="C299" s="15">
        <f>B299/B300-1</f>
        <v>-1.9807161979911059E-2</v>
      </c>
      <c r="E299" s="14"/>
      <c r="G299" s="14"/>
    </row>
    <row r="300" spans="1:7" x14ac:dyDescent="0.25">
      <c r="A300" s="13">
        <v>35370</v>
      </c>
      <c r="B300" s="14">
        <v>993.58</v>
      </c>
      <c r="C300" s="15">
        <f>B300/B301-1</f>
        <v>7.5582402355590217E-2</v>
      </c>
      <c r="E300" s="14"/>
      <c r="G300" s="14"/>
    </row>
    <row r="301" spans="1:7" x14ac:dyDescent="0.25">
      <c r="A301" s="13">
        <v>35339</v>
      </c>
      <c r="B301" s="14">
        <v>923.76</v>
      </c>
      <c r="C301" s="15">
        <f>B301/B302-1</f>
        <v>2.7576003648620118E-2</v>
      </c>
      <c r="E301" s="14"/>
      <c r="G301" s="14"/>
    </row>
    <row r="302" spans="1:7" x14ac:dyDescent="0.25">
      <c r="A302" s="13">
        <v>35309</v>
      </c>
      <c r="B302" s="14">
        <v>898.97</v>
      </c>
      <c r="C302" s="15">
        <f>B302/B303-1</f>
        <v>5.6294503325265088E-2</v>
      </c>
      <c r="E302" s="14"/>
      <c r="G302" s="14"/>
    </row>
    <row r="303" spans="1:7" x14ac:dyDescent="0.25">
      <c r="A303" s="13">
        <v>35278</v>
      </c>
      <c r="B303" s="14">
        <v>851.06</v>
      </c>
      <c r="C303" s="15">
        <f>B303/B304-1</f>
        <v>2.1092287757354722E-2</v>
      </c>
      <c r="E303" s="14"/>
      <c r="G303" s="14"/>
    </row>
    <row r="304" spans="1:7" x14ac:dyDescent="0.25">
      <c r="A304" s="13">
        <v>35247</v>
      </c>
      <c r="B304" s="14">
        <v>833.48</v>
      </c>
      <c r="C304" s="15">
        <f>B304/B305-1</f>
        <v>-4.4185273104666245E-2</v>
      </c>
      <c r="E304" s="14"/>
      <c r="G304" s="14"/>
    </row>
    <row r="305" spans="1:7" x14ac:dyDescent="0.25">
      <c r="A305" s="13">
        <v>35217</v>
      </c>
      <c r="B305" s="14">
        <v>872.01</v>
      </c>
      <c r="C305" s="15">
        <f>B305/B306-1</f>
        <v>3.821846688692121E-3</v>
      </c>
      <c r="E305" s="14"/>
      <c r="G305" s="14"/>
    </row>
    <row r="306" spans="1:7" x14ac:dyDescent="0.25">
      <c r="A306" s="13">
        <v>35186</v>
      </c>
      <c r="B306" s="14">
        <v>868.69</v>
      </c>
      <c r="C306" s="15">
        <f>B306/B307-1</f>
        <v>2.5789691208596643E-2</v>
      </c>
      <c r="E306" s="14"/>
      <c r="G306" s="14"/>
    </row>
    <row r="307" spans="1:7" x14ac:dyDescent="0.25">
      <c r="A307" s="13">
        <v>35156</v>
      </c>
      <c r="B307" s="14">
        <v>846.85</v>
      </c>
      <c r="C307" s="15">
        <f>B307/B308-1</f>
        <v>1.473848181654791E-2</v>
      </c>
      <c r="E307" s="14"/>
      <c r="G307" s="14"/>
    </row>
    <row r="308" spans="1:7" x14ac:dyDescent="0.25">
      <c r="A308" s="13">
        <v>35125</v>
      </c>
      <c r="B308" s="14">
        <v>834.55</v>
      </c>
      <c r="C308" s="15">
        <f>B308/B309-1</f>
        <v>9.6299253559803955E-3</v>
      </c>
      <c r="E308" s="14"/>
      <c r="G308" s="14"/>
    </row>
    <row r="309" spans="1:7" x14ac:dyDescent="0.25">
      <c r="A309" s="13">
        <v>35096</v>
      </c>
      <c r="B309" s="14">
        <v>826.59</v>
      </c>
      <c r="C309" s="15">
        <f>B309/B310-1</f>
        <v>9.2673992673992789E-3</v>
      </c>
      <c r="E309" s="14"/>
      <c r="G309" s="14"/>
    </row>
    <row r="310" spans="1:7" x14ac:dyDescent="0.25">
      <c r="A310" s="13">
        <v>35065</v>
      </c>
      <c r="B310" s="14">
        <v>819</v>
      </c>
      <c r="C310" s="15">
        <f>B310/B311-1</f>
        <v>3.403868491490325E-2</v>
      </c>
      <c r="E310" s="14"/>
      <c r="G310" s="14"/>
    </row>
    <row r="311" spans="1:7" x14ac:dyDescent="0.25">
      <c r="A311" s="13">
        <v>35034</v>
      </c>
      <c r="B311" s="14">
        <v>792.04</v>
      </c>
      <c r="C311" s="15">
        <f>B311/B312-1</f>
        <v>1.9264673710219116E-2</v>
      </c>
      <c r="E311" s="14"/>
      <c r="G311" s="14"/>
    </row>
    <row r="312" spans="1:7" x14ac:dyDescent="0.25">
      <c r="A312" s="13">
        <v>35004</v>
      </c>
      <c r="B312" s="14">
        <v>777.07</v>
      </c>
      <c r="C312" s="15">
        <f>B312/B313-1</f>
        <v>4.3887694787748677E-2</v>
      </c>
      <c r="E312" s="14"/>
      <c r="G312" s="14"/>
    </row>
    <row r="313" spans="1:7" x14ac:dyDescent="0.25">
      <c r="A313" s="13">
        <v>34973</v>
      </c>
      <c r="B313" s="14">
        <v>744.4</v>
      </c>
      <c r="C313" s="15">
        <f>B313/B314-1</f>
        <v>-3.5739622793046211E-3</v>
      </c>
      <c r="E313" s="14"/>
      <c r="G313" s="14"/>
    </row>
    <row r="314" spans="1:7" x14ac:dyDescent="0.25">
      <c r="A314" s="13">
        <v>34943</v>
      </c>
      <c r="B314" s="14">
        <v>747.07</v>
      </c>
      <c r="C314" s="15">
        <f>B314/B315-1</f>
        <v>4.220027342987076E-2</v>
      </c>
      <c r="E314" s="14"/>
      <c r="G314" s="14"/>
    </row>
    <row r="315" spans="1:7" x14ac:dyDescent="0.25">
      <c r="A315" s="13">
        <v>34912</v>
      </c>
      <c r="B315" s="14">
        <v>716.82</v>
      </c>
      <c r="C315" s="15">
        <f>B315/B316-1</f>
        <v>2.5174121003608274E-3</v>
      </c>
      <c r="E315" s="14"/>
      <c r="G315" s="14"/>
    </row>
    <row r="316" spans="1:7" x14ac:dyDescent="0.25">
      <c r="A316" s="13">
        <v>34881</v>
      </c>
      <c r="B316" s="14">
        <v>715.02</v>
      </c>
      <c r="C316" s="15">
        <f>B316/B317-1</f>
        <v>3.3161385408990274E-2</v>
      </c>
      <c r="E316" s="14"/>
      <c r="G316" s="14"/>
    </row>
    <row r="317" spans="1:7" x14ac:dyDescent="0.25">
      <c r="A317" s="13">
        <v>34851</v>
      </c>
      <c r="B317" s="14">
        <v>692.07</v>
      </c>
      <c r="C317" s="15">
        <f>B317/B318-1</f>
        <v>2.3227275415459214E-2</v>
      </c>
      <c r="E317" s="14"/>
      <c r="G317" s="14"/>
    </row>
    <row r="318" spans="1:7" x14ac:dyDescent="0.25">
      <c r="A318" s="13">
        <v>34820</v>
      </c>
      <c r="B318" s="14">
        <v>676.36</v>
      </c>
      <c r="C318" s="15">
        <f>B318/B319-1</f>
        <v>3.9977858416876844E-2</v>
      </c>
      <c r="E318" s="14"/>
      <c r="G318" s="14"/>
    </row>
    <row r="319" spans="1:7" x14ac:dyDescent="0.25">
      <c r="A319" s="13">
        <v>34790</v>
      </c>
      <c r="B319" s="14">
        <v>650.36</v>
      </c>
      <c r="C319" s="15">
        <f>B319/B320-1</f>
        <v>2.9441560086108653E-2</v>
      </c>
      <c r="E319" s="14"/>
      <c r="G319" s="14"/>
    </row>
    <row r="320" spans="1:7" x14ac:dyDescent="0.25">
      <c r="A320" s="13">
        <v>34759</v>
      </c>
      <c r="B320" s="14">
        <v>631.76</v>
      </c>
      <c r="C320" s="15">
        <f>B320/B321-1</f>
        <v>2.9511936771775549E-2</v>
      </c>
      <c r="E320" s="14"/>
      <c r="G320" s="14"/>
    </row>
    <row r="321" spans="1:7" x14ac:dyDescent="0.25">
      <c r="A321" s="13">
        <v>34731</v>
      </c>
      <c r="B321" s="14">
        <v>613.65</v>
      </c>
      <c r="C321" s="15">
        <f>B321/B322-1</f>
        <v>3.8957740755790393E-2</v>
      </c>
      <c r="E321" s="14"/>
      <c r="G321" s="14"/>
    </row>
    <row r="322" spans="1:7" x14ac:dyDescent="0.25">
      <c r="A322" s="13">
        <v>34700</v>
      </c>
      <c r="B322" s="14">
        <v>590.64</v>
      </c>
      <c r="C322" s="15">
        <f>B322/B323-1</f>
        <v>2.5933195532472864E-2</v>
      </c>
      <c r="E322" s="14"/>
      <c r="G322" s="14"/>
    </row>
    <row r="323" spans="1:7" x14ac:dyDescent="0.25">
      <c r="A323" s="13">
        <v>34669</v>
      </c>
      <c r="B323" s="14">
        <v>575.71</v>
      </c>
      <c r="C323" s="15">
        <f>B323/B324-1</f>
        <v>1.4842496782950576E-2</v>
      </c>
      <c r="E323" s="14"/>
      <c r="G323" s="14"/>
    </row>
    <row r="324" spans="1:7" x14ac:dyDescent="0.25">
      <c r="A324" s="13">
        <v>34639</v>
      </c>
      <c r="B324" s="14">
        <v>567.29</v>
      </c>
      <c r="C324" s="15">
        <f>B324/B325-1</f>
        <v>-3.6417372989316021E-2</v>
      </c>
      <c r="E324" s="14"/>
      <c r="G324" s="14"/>
    </row>
    <row r="325" spans="1:7" x14ac:dyDescent="0.25">
      <c r="A325" s="13">
        <v>34608</v>
      </c>
      <c r="B325" s="14">
        <v>588.73</v>
      </c>
      <c r="C325" s="15">
        <f>B325/B326-1</f>
        <v>2.2455713789510279E-2</v>
      </c>
      <c r="E325" s="14"/>
      <c r="G325" s="14"/>
    </row>
    <row r="326" spans="1:7" x14ac:dyDescent="0.25">
      <c r="A326" s="13">
        <v>34578</v>
      </c>
      <c r="B326" s="14">
        <v>575.79999999999995</v>
      </c>
      <c r="C326" s="15">
        <f>B326/B327-1</f>
        <v>-2.4448096504752437E-2</v>
      </c>
      <c r="E326" s="14"/>
      <c r="G326" s="14"/>
    </row>
    <row r="327" spans="1:7" x14ac:dyDescent="0.25">
      <c r="A327" s="13">
        <v>34547</v>
      </c>
      <c r="B327" s="14">
        <v>590.23</v>
      </c>
      <c r="C327" s="15">
        <f>B327/B328-1</f>
        <v>4.1006737451056541E-2</v>
      </c>
      <c r="E327" s="14"/>
      <c r="G327" s="14"/>
    </row>
    <row r="328" spans="1:7" x14ac:dyDescent="0.25">
      <c r="A328" s="13">
        <v>34516</v>
      </c>
      <c r="B328" s="14">
        <v>566.98</v>
      </c>
      <c r="C328" s="15">
        <f>B328/B329-1</f>
        <v>3.2825706791022924E-2</v>
      </c>
      <c r="E328" s="14"/>
      <c r="G328" s="14"/>
    </row>
    <row r="329" spans="1:7" x14ac:dyDescent="0.25">
      <c r="A329" s="13">
        <v>34486</v>
      </c>
      <c r="B329" s="14">
        <v>548.96</v>
      </c>
      <c r="C329" s="15">
        <f>B329/B330-1</f>
        <v>-2.450466459351397E-2</v>
      </c>
      <c r="E329" s="14"/>
      <c r="G329" s="14"/>
    </row>
    <row r="330" spans="1:7" x14ac:dyDescent="0.25">
      <c r="A330" s="13">
        <v>34455</v>
      </c>
      <c r="B330" s="14">
        <v>562.75</v>
      </c>
      <c r="C330" s="15">
        <f>B330/B331-1</f>
        <v>1.6418018278365754E-2</v>
      </c>
      <c r="E330" s="14"/>
      <c r="G330" s="14"/>
    </row>
    <row r="331" spans="1:7" x14ac:dyDescent="0.25">
      <c r="A331" s="13">
        <v>34425</v>
      </c>
      <c r="B331" s="14">
        <v>553.66</v>
      </c>
      <c r="C331" s="15">
        <f>B331/B332-1</f>
        <v>1.2823561693954044E-2</v>
      </c>
      <c r="E331" s="14"/>
      <c r="G331" s="14"/>
    </row>
    <row r="332" spans="1:7" x14ac:dyDescent="0.25">
      <c r="A332" s="13">
        <v>34394</v>
      </c>
      <c r="B332" s="14">
        <v>546.65</v>
      </c>
      <c r="C332" s="15">
        <f>B332/B333-1</f>
        <v>-4.3599209195724131E-2</v>
      </c>
      <c r="E332" s="14"/>
      <c r="G332" s="14"/>
    </row>
    <row r="333" spans="1:7" x14ac:dyDescent="0.25">
      <c r="A333" s="13">
        <v>34366</v>
      </c>
      <c r="B333" s="14">
        <v>571.57000000000005</v>
      </c>
      <c r="C333" s="15">
        <f>B333/B334-1</f>
        <v>-2.7148011982570663E-2</v>
      </c>
      <c r="E333" s="14"/>
      <c r="G333" s="14"/>
    </row>
    <row r="334" spans="1:7" x14ac:dyDescent="0.25">
      <c r="A334" s="13">
        <v>34335</v>
      </c>
      <c r="B334" s="14">
        <v>587.52</v>
      </c>
      <c r="C334" s="15">
        <f>B334/B335-1</f>
        <v>3.4002111932418089E-2</v>
      </c>
      <c r="E334" s="14"/>
      <c r="G334" s="14"/>
    </row>
    <row r="335" spans="1:7" x14ac:dyDescent="0.25">
      <c r="A335" s="13">
        <v>34304</v>
      </c>
      <c r="B335" s="14">
        <v>568.20000000000005</v>
      </c>
      <c r="C335" s="15">
        <f>B335/B336-1</f>
        <v>1.2094547656792853E-2</v>
      </c>
      <c r="E335" s="14"/>
      <c r="G335" s="14"/>
    </row>
    <row r="336" spans="1:7" x14ac:dyDescent="0.25">
      <c r="A336" s="13">
        <v>34274</v>
      </c>
      <c r="B336" s="14">
        <v>561.41</v>
      </c>
      <c r="C336" s="15">
        <f>B336/B337-1</f>
        <v>-9.54447620055765E-3</v>
      </c>
      <c r="E336" s="14"/>
      <c r="G336" s="14"/>
    </row>
    <row r="337" spans="1:7" x14ac:dyDescent="0.25">
      <c r="A337" s="13">
        <v>34243</v>
      </c>
      <c r="B337" s="14">
        <v>566.82000000000005</v>
      </c>
      <c r="C337" s="15">
        <f>B337/B338-1</f>
        <v>2.0690400302522782E-2</v>
      </c>
      <c r="E337" s="14"/>
      <c r="G337" s="14"/>
    </row>
    <row r="338" spans="1:7" x14ac:dyDescent="0.25">
      <c r="A338" s="13">
        <v>34213</v>
      </c>
      <c r="B338" s="14">
        <v>555.33000000000004</v>
      </c>
      <c r="C338" s="15">
        <f>B338/B339-1</f>
        <v>-7.6659161573924273E-3</v>
      </c>
      <c r="E338" s="14"/>
      <c r="G338" s="14"/>
    </row>
    <row r="339" spans="1:7" x14ac:dyDescent="0.25">
      <c r="A339" s="13">
        <v>34182</v>
      </c>
      <c r="B339" s="14">
        <v>559.62</v>
      </c>
      <c r="C339" s="15">
        <f>B339/B340-1</f>
        <v>3.7947918985087981E-2</v>
      </c>
      <c r="E339" s="14"/>
      <c r="G339" s="14"/>
    </row>
    <row r="340" spans="1:7" x14ac:dyDescent="0.25">
      <c r="A340" s="13">
        <v>34151</v>
      </c>
      <c r="B340" s="14">
        <v>539.16</v>
      </c>
      <c r="C340" s="15">
        <f>B340/B341-1</f>
        <v>-4.0270440019212206E-3</v>
      </c>
      <c r="E340" s="14"/>
      <c r="G340" s="14"/>
    </row>
    <row r="341" spans="1:7" x14ac:dyDescent="0.25">
      <c r="A341" s="13">
        <v>34121</v>
      </c>
      <c r="B341" s="14">
        <v>541.34</v>
      </c>
      <c r="C341" s="15">
        <f>B341/B342-1</f>
        <v>2.927226915666381E-3</v>
      </c>
      <c r="E341" s="14"/>
      <c r="G341" s="14"/>
    </row>
    <row r="342" spans="1:7" x14ac:dyDescent="0.25">
      <c r="A342" s="13">
        <v>34090</v>
      </c>
      <c r="B342" s="14">
        <v>539.76</v>
      </c>
      <c r="C342" s="15">
        <f>B342/B343-1</f>
        <v>2.6745291991630005E-2</v>
      </c>
      <c r="E342" s="14"/>
      <c r="G342" s="14"/>
    </row>
    <row r="343" spans="1:7" x14ac:dyDescent="0.25">
      <c r="A343" s="13">
        <v>34060</v>
      </c>
      <c r="B343" s="14">
        <v>525.70000000000005</v>
      </c>
      <c r="C343" s="15">
        <f>B343/B344-1</f>
        <v>-2.416839916839908E-2</v>
      </c>
      <c r="E343" s="14"/>
      <c r="G343" s="14"/>
    </row>
    <row r="344" spans="1:7" x14ac:dyDescent="0.25">
      <c r="A344" s="13">
        <v>34029</v>
      </c>
      <c r="B344" s="14">
        <v>538.72</v>
      </c>
      <c r="C344" s="15">
        <f>B344/B345-1</f>
        <v>2.109592676131089E-2</v>
      </c>
      <c r="E344" s="14"/>
      <c r="G344" s="14"/>
    </row>
    <row r="345" spans="1:7" x14ac:dyDescent="0.25">
      <c r="A345" s="13">
        <v>34001</v>
      </c>
      <c r="B345" s="14">
        <v>527.59</v>
      </c>
      <c r="C345" s="15">
        <f>B345/B346-1</f>
        <v>1.364099214201997E-2</v>
      </c>
      <c r="E345" s="14"/>
      <c r="G345" s="14"/>
    </row>
    <row r="346" spans="1:7" x14ac:dyDescent="0.25">
      <c r="A346" s="13">
        <v>33970</v>
      </c>
      <c r="B346" s="14">
        <v>520.49</v>
      </c>
      <c r="C346" s="15">
        <f>B346/B347-1</f>
        <v>8.3498004572049034E-3</v>
      </c>
      <c r="E346" s="14"/>
      <c r="G346" s="14"/>
    </row>
    <row r="347" spans="1:7" x14ac:dyDescent="0.25">
      <c r="A347" s="13">
        <v>33939</v>
      </c>
      <c r="B347" s="14">
        <v>516.17999999999995</v>
      </c>
      <c r="C347" s="15">
        <f>B347/B348-1</f>
        <v>1.2276435519297024E-2</v>
      </c>
      <c r="E347" s="14"/>
      <c r="G347" s="14"/>
    </row>
    <row r="348" spans="1:7" x14ac:dyDescent="0.25">
      <c r="A348" s="13">
        <v>33909</v>
      </c>
      <c r="B348" s="14">
        <v>509.92</v>
      </c>
      <c r="C348" s="15">
        <f>B348/B349-1</f>
        <v>3.4047817005657732E-2</v>
      </c>
      <c r="E348" s="14"/>
      <c r="G348" s="14"/>
    </row>
    <row r="349" spans="1:7" x14ac:dyDescent="0.25">
      <c r="A349" s="13">
        <v>33878</v>
      </c>
      <c r="B349" s="14">
        <v>493.13</v>
      </c>
      <c r="C349" s="15">
        <f>B349/B350-1</f>
        <v>3.4592922694991479E-3</v>
      </c>
      <c r="E349" s="14"/>
      <c r="G349" s="14"/>
    </row>
    <row r="350" spans="1:7" x14ac:dyDescent="0.25">
      <c r="A350" s="13">
        <v>33848</v>
      </c>
      <c r="B350" s="14">
        <v>491.43</v>
      </c>
      <c r="C350" s="15">
        <f>B350/B351-1</f>
        <v>1.1755744050069961E-2</v>
      </c>
      <c r="E350" s="14"/>
      <c r="G350" s="14"/>
    </row>
    <row r="351" spans="1:7" x14ac:dyDescent="0.25">
      <c r="A351" s="13">
        <v>33817</v>
      </c>
      <c r="B351" s="14">
        <v>485.72</v>
      </c>
      <c r="C351" s="15">
        <f>B351/B352-1</f>
        <v>-2.0469074555831135E-2</v>
      </c>
      <c r="E351" s="14"/>
      <c r="G351" s="14"/>
    </row>
    <row r="352" spans="1:7" x14ac:dyDescent="0.25">
      <c r="A352" s="13">
        <v>33786</v>
      </c>
      <c r="B352" s="14">
        <v>495.87</v>
      </c>
      <c r="C352" s="15">
        <f>B352/B353-1</f>
        <v>4.0847169454881316E-2</v>
      </c>
      <c r="E352" s="14"/>
      <c r="G352" s="14"/>
    </row>
    <row r="353" spans="1:7" x14ac:dyDescent="0.25">
      <c r="A353" s="13">
        <v>33756</v>
      </c>
      <c r="B353" s="14">
        <v>476.41</v>
      </c>
      <c r="C353" s="15">
        <f>B353/B354-1</f>
        <v>-1.4867659222497887E-2</v>
      </c>
      <c r="E353" s="14"/>
      <c r="G353" s="14"/>
    </row>
    <row r="354" spans="1:7" x14ac:dyDescent="0.25">
      <c r="A354" s="13">
        <v>33725</v>
      </c>
      <c r="B354" s="14">
        <v>483.6</v>
      </c>
      <c r="C354" s="15">
        <f>B354/B355-1</f>
        <v>4.8831168831169336E-3</v>
      </c>
      <c r="E354" s="14"/>
      <c r="G354" s="14"/>
    </row>
    <row r="355" spans="1:7" x14ac:dyDescent="0.25">
      <c r="A355" s="13">
        <v>33695</v>
      </c>
      <c r="B355" s="14">
        <v>481.25</v>
      </c>
      <c r="C355" s="15">
        <f>B355/B356-1</f>
        <v>2.9367727583846648E-2</v>
      </c>
      <c r="E355" s="14"/>
      <c r="G355" s="14"/>
    </row>
    <row r="356" spans="1:7" x14ac:dyDescent="0.25">
      <c r="A356" s="13">
        <v>33664</v>
      </c>
      <c r="B356" s="14">
        <v>467.52</v>
      </c>
      <c r="C356" s="15">
        <f>B356/B357-1</f>
        <v>-1.9442521864972084E-2</v>
      </c>
      <c r="E356" s="14"/>
      <c r="G356" s="14"/>
    </row>
    <row r="357" spans="1:7" x14ac:dyDescent="0.25">
      <c r="A357" s="13">
        <v>33635</v>
      </c>
      <c r="B357" s="14">
        <v>476.79</v>
      </c>
      <c r="C357" s="15">
        <f>B357/B358-1</f>
        <v>1.2938177182919119E-2</v>
      </c>
      <c r="E357" s="14"/>
      <c r="G357" s="14"/>
    </row>
    <row r="358" spans="1:7" x14ac:dyDescent="0.25">
      <c r="A358" s="13">
        <v>33604</v>
      </c>
      <c r="B358" s="14">
        <v>470.7</v>
      </c>
      <c r="C358" s="15">
        <f>B358/B359-1</f>
        <v>-1.8618518441298471E-2</v>
      </c>
      <c r="E358" s="14"/>
      <c r="G358" s="14"/>
    </row>
    <row r="359" spans="1:7" x14ac:dyDescent="0.25">
      <c r="A359" s="13">
        <v>33573</v>
      </c>
      <c r="B359" s="14">
        <v>479.63</v>
      </c>
      <c r="C359" s="15">
        <f>B359/B360-1</f>
        <v>0.11435607908738166</v>
      </c>
      <c r="E359" s="14"/>
      <c r="G359" s="14"/>
    </row>
    <row r="360" spans="1:7" x14ac:dyDescent="0.25">
      <c r="A360" s="13">
        <v>33543</v>
      </c>
      <c r="B360" s="14">
        <v>430.41</v>
      </c>
      <c r="C360" s="15">
        <f>B360/B361-1</f>
        <v>-4.0291651801641071E-2</v>
      </c>
      <c r="E360" s="14"/>
      <c r="G360" s="14"/>
    </row>
    <row r="361" spans="1:7" x14ac:dyDescent="0.25">
      <c r="A361" s="13">
        <v>33512</v>
      </c>
      <c r="B361" s="14">
        <v>448.48</v>
      </c>
      <c r="C361" s="15">
        <f>B361/B362-1</f>
        <v>1.3445416129979959E-2</v>
      </c>
      <c r="E361" s="14"/>
      <c r="G361" s="14"/>
    </row>
    <row r="362" spans="1:7" x14ac:dyDescent="0.25">
      <c r="A362" s="13">
        <v>33482</v>
      </c>
      <c r="B362" s="14">
        <v>442.53</v>
      </c>
      <c r="C362" s="15">
        <f>B362/B363-1</f>
        <v>-1.6731102519664143E-2</v>
      </c>
      <c r="E362" s="14"/>
      <c r="G362" s="14"/>
    </row>
    <row r="363" spans="1:7" x14ac:dyDescent="0.25">
      <c r="A363" s="13">
        <v>33451</v>
      </c>
      <c r="B363" s="14">
        <v>450.06</v>
      </c>
      <c r="C363" s="15">
        <f>B363/B364-1</f>
        <v>2.3677925622654472E-2</v>
      </c>
      <c r="E363" s="14"/>
      <c r="G363" s="14"/>
    </row>
    <row r="364" spans="1:7" x14ac:dyDescent="0.25">
      <c r="A364" s="13">
        <v>33420</v>
      </c>
      <c r="B364" s="14">
        <v>439.65</v>
      </c>
      <c r="C364" s="15">
        <f>B364/B365-1</f>
        <v>4.6611279072535483E-2</v>
      </c>
      <c r="E364" s="14"/>
      <c r="G364" s="14"/>
    </row>
    <row r="365" spans="1:7" x14ac:dyDescent="0.25">
      <c r="A365" s="13">
        <v>33390</v>
      </c>
      <c r="B365" s="14">
        <v>420.07</v>
      </c>
      <c r="C365" s="15">
        <f>B365/B366-1</f>
        <v>-4.5815918589860116E-2</v>
      </c>
      <c r="E365" s="14"/>
      <c r="G365" s="14"/>
    </row>
    <row r="366" spans="1:7" x14ac:dyDescent="0.25">
      <c r="A366" s="13">
        <v>33359</v>
      </c>
      <c r="B366" s="14">
        <v>440.24</v>
      </c>
      <c r="C366" s="15">
        <f>B366/B367-1</f>
        <v>4.3148591332369923E-2</v>
      </c>
      <c r="E366" s="14"/>
      <c r="G366" s="14"/>
    </row>
    <row r="367" spans="1:7" x14ac:dyDescent="0.25">
      <c r="A367" s="13">
        <v>33329</v>
      </c>
      <c r="B367" s="14">
        <v>422.03</v>
      </c>
      <c r="C367" s="15">
        <f>B367/B368-1</f>
        <v>2.3751276631118756E-3</v>
      </c>
      <c r="E367" s="14"/>
      <c r="G367" s="14"/>
    </row>
    <row r="368" spans="1:7" x14ac:dyDescent="0.25">
      <c r="A368" s="13">
        <v>33298</v>
      </c>
      <c r="B368" s="14">
        <v>421.03</v>
      </c>
      <c r="C368" s="15">
        <f>B368/B369-1</f>
        <v>2.4204534397197497E-2</v>
      </c>
      <c r="E368" s="14"/>
      <c r="G368" s="14"/>
    </row>
    <row r="369" spans="1:7" x14ac:dyDescent="0.25">
      <c r="A369" s="13">
        <v>33270</v>
      </c>
      <c r="B369" s="14">
        <v>411.08</v>
      </c>
      <c r="C369" s="15">
        <f>B369/B370-1</f>
        <v>7.1525388384944266E-2</v>
      </c>
      <c r="E369" s="14"/>
      <c r="G369" s="14"/>
    </row>
    <row r="370" spans="1:7" x14ac:dyDescent="0.25">
      <c r="A370" s="13">
        <v>33239</v>
      </c>
      <c r="B370" s="14">
        <v>383.64</v>
      </c>
      <c r="C370" s="15">
        <f>B370/B371-1</f>
        <v>4.3549220683839707E-2</v>
      </c>
      <c r="E370" s="14"/>
      <c r="G370" s="14"/>
    </row>
    <row r="371" spans="1:7" x14ac:dyDescent="0.25">
      <c r="A371" s="13">
        <v>33208</v>
      </c>
      <c r="B371" s="14">
        <v>367.63</v>
      </c>
      <c r="C371" s="15">
        <f>B371/B372-1</f>
        <v>2.7846897978583529E-2</v>
      </c>
      <c r="E371" s="14"/>
      <c r="G371" s="14"/>
    </row>
    <row r="372" spans="1:7" x14ac:dyDescent="0.25">
      <c r="A372" s="13">
        <v>33178</v>
      </c>
      <c r="B372" s="14">
        <v>357.67</v>
      </c>
      <c r="C372" s="15">
        <f>B372/B373-1</f>
        <v>6.4652478047328543E-2</v>
      </c>
      <c r="E372" s="14"/>
      <c r="G372" s="14"/>
    </row>
    <row r="373" spans="1:7" x14ac:dyDescent="0.25">
      <c r="A373" s="13">
        <v>33147</v>
      </c>
      <c r="B373" s="14">
        <v>335.95</v>
      </c>
      <c r="C373" s="15">
        <f>B373/B374-1</f>
        <v>-4.268057737336628E-3</v>
      </c>
      <c r="E373" s="14"/>
      <c r="G373" s="14"/>
    </row>
    <row r="374" spans="1:7" x14ac:dyDescent="0.25">
      <c r="A374" s="13">
        <v>33117</v>
      </c>
      <c r="B374" s="14">
        <v>337.39</v>
      </c>
      <c r="C374" s="15">
        <f>B374/B375-1</f>
        <v>-4.8667700549837822E-2</v>
      </c>
      <c r="E374" s="14"/>
      <c r="G374" s="14"/>
    </row>
    <row r="375" spans="1:7" x14ac:dyDescent="0.25">
      <c r="A375" s="13">
        <v>33086</v>
      </c>
      <c r="B375" s="14">
        <v>354.65</v>
      </c>
      <c r="C375" s="15">
        <f>B375/B376-1</f>
        <v>-9.0384467413885949E-2</v>
      </c>
      <c r="E375" s="14"/>
      <c r="G375" s="14"/>
    </row>
    <row r="376" spans="1:7" x14ac:dyDescent="0.25">
      <c r="A376" s="13">
        <v>33055</v>
      </c>
      <c r="B376" s="14">
        <v>389.89</v>
      </c>
      <c r="C376" s="15">
        <f>B376/B377-1</f>
        <v>-3.195786674847878E-3</v>
      </c>
      <c r="E376" s="14"/>
      <c r="G376" s="14"/>
    </row>
    <row r="377" spans="1:7" x14ac:dyDescent="0.25">
      <c r="A377" s="13">
        <v>33025</v>
      </c>
      <c r="B377" s="14">
        <v>391.14</v>
      </c>
      <c r="C377" s="15">
        <f>B377/B378-1</f>
        <v>-6.7546978161503457E-3</v>
      </c>
      <c r="E377" s="14"/>
      <c r="G377" s="14"/>
    </row>
    <row r="378" spans="1:7" x14ac:dyDescent="0.25">
      <c r="A378" s="13">
        <v>32994</v>
      </c>
      <c r="B378" s="14">
        <v>393.8</v>
      </c>
      <c r="C378" s="15">
        <f>B378/B379-1</f>
        <v>9.7486204782342156E-2</v>
      </c>
      <c r="E378" s="14"/>
      <c r="G378" s="14"/>
    </row>
    <row r="379" spans="1:7" x14ac:dyDescent="0.25">
      <c r="A379" s="13">
        <v>32964</v>
      </c>
      <c r="B379" s="14">
        <v>358.82</v>
      </c>
      <c r="C379" s="15">
        <f>B379/B380-1</f>
        <v>-2.4945652173913091E-2</v>
      </c>
      <c r="E379" s="14"/>
      <c r="G379" s="14"/>
    </row>
    <row r="380" spans="1:7" x14ac:dyDescent="0.25">
      <c r="A380" s="13">
        <v>32933</v>
      </c>
      <c r="B380" s="14">
        <v>368</v>
      </c>
      <c r="C380" s="15">
        <f>B380/B381-1</f>
        <v>2.6499302649930279E-2</v>
      </c>
      <c r="E380" s="14"/>
      <c r="G380" s="14"/>
    </row>
    <row r="381" spans="1:7" x14ac:dyDescent="0.25">
      <c r="A381" s="13">
        <v>32905</v>
      </c>
      <c r="B381" s="14">
        <v>358.5</v>
      </c>
      <c r="C381" s="15">
        <f>B381/B382-1</f>
        <v>1.2883539582980275E-2</v>
      </c>
      <c r="E381" s="14"/>
      <c r="G381" s="14"/>
    </row>
    <row r="382" spans="1:7" x14ac:dyDescent="0.25">
      <c r="A382" s="13">
        <v>32874</v>
      </c>
      <c r="B382" s="14">
        <v>353.94</v>
      </c>
      <c r="C382" s="15">
        <f>B382/B383-1</f>
        <v>-6.7130544793231661E-2</v>
      </c>
      <c r="E382" s="14"/>
      <c r="G382" s="14"/>
    </row>
    <row r="383" spans="1:7" x14ac:dyDescent="0.25">
      <c r="A383" s="13">
        <v>32843</v>
      </c>
      <c r="B383" s="14">
        <v>379.41</v>
      </c>
      <c r="C383" s="15">
        <f>B383/B384-1</f>
        <v>2.402094410407285E-2</v>
      </c>
      <c r="E383" s="14"/>
      <c r="G383" s="14"/>
    </row>
    <row r="384" spans="1:7" x14ac:dyDescent="0.25">
      <c r="A384" s="13">
        <v>32813</v>
      </c>
      <c r="B384" s="14">
        <v>370.51</v>
      </c>
      <c r="C384" s="15">
        <f>B384/B385-1</f>
        <v>2.0379499325273276E-2</v>
      </c>
      <c r="E384" s="14"/>
      <c r="G384" s="14"/>
    </row>
    <row r="385" spans="1:7" x14ac:dyDescent="0.25">
      <c r="A385" s="13">
        <v>32782</v>
      </c>
      <c r="B385" s="14">
        <v>363.11</v>
      </c>
      <c r="C385" s="15">
        <f>B385/B386-1</f>
        <v>-2.3215150373917193E-2</v>
      </c>
      <c r="E385" s="14"/>
      <c r="G385" s="14"/>
    </row>
    <row r="386" spans="1:7" x14ac:dyDescent="0.25">
      <c r="A386" s="13">
        <v>32752</v>
      </c>
      <c r="B386" s="14">
        <v>371.74</v>
      </c>
      <c r="C386" s="15">
        <f>B386/B387-1</f>
        <v>-4.0455458807768796E-3</v>
      </c>
      <c r="E386" s="14"/>
      <c r="G386" s="14"/>
    </row>
    <row r="387" spans="1:7" x14ac:dyDescent="0.25">
      <c r="A387" s="13">
        <v>32721</v>
      </c>
      <c r="B387" s="14">
        <v>373.25</v>
      </c>
      <c r="C387" s="15">
        <f>B387/B388-1</f>
        <v>1.953018301010645E-2</v>
      </c>
      <c r="E387" s="14"/>
      <c r="G387" s="14"/>
    </row>
    <row r="388" spans="1:7" x14ac:dyDescent="0.25">
      <c r="A388" s="13">
        <v>32690</v>
      </c>
      <c r="B388" s="14">
        <v>366.1</v>
      </c>
      <c r="C388" s="15">
        <f>B388/B389-1</f>
        <v>9.0297218416820701E-2</v>
      </c>
      <c r="E388" s="14"/>
      <c r="G388" s="14"/>
    </row>
    <row r="389" spans="1:7" x14ac:dyDescent="0.25">
      <c r="A389" s="13">
        <v>32660</v>
      </c>
      <c r="B389" s="14">
        <v>335.78</v>
      </c>
      <c r="C389" s="15">
        <f>B389/B390-1</f>
        <v>-5.6560750984631092E-3</v>
      </c>
      <c r="E389" s="14"/>
      <c r="G389" s="14"/>
    </row>
    <row r="390" spans="1:7" x14ac:dyDescent="0.25">
      <c r="A390" s="13">
        <v>32629</v>
      </c>
      <c r="B390" s="14">
        <v>337.69</v>
      </c>
      <c r="C390" s="15">
        <f>B390/B391-1</f>
        <v>4.0454769534138402E-2</v>
      </c>
      <c r="E390" s="14"/>
      <c r="G390" s="14"/>
    </row>
    <row r="391" spans="1:7" x14ac:dyDescent="0.25">
      <c r="A391" s="13">
        <v>32599</v>
      </c>
      <c r="B391" s="14">
        <v>324.56</v>
      </c>
      <c r="C391" s="15">
        <f>B391/B392-1</f>
        <v>5.1921955013936483E-2</v>
      </c>
      <c r="E391" s="14"/>
      <c r="G391" s="14"/>
    </row>
    <row r="392" spans="1:7" x14ac:dyDescent="0.25">
      <c r="A392" s="13">
        <v>32568</v>
      </c>
      <c r="B392" s="14">
        <v>308.54000000000002</v>
      </c>
      <c r="C392" s="15">
        <f>B392/B393-1</f>
        <v>2.3315976252860748E-2</v>
      </c>
      <c r="E392" s="14"/>
      <c r="G392" s="14"/>
    </row>
    <row r="393" spans="1:7" x14ac:dyDescent="0.25">
      <c r="A393" s="13">
        <v>32540</v>
      </c>
      <c r="B393" s="14">
        <v>301.51</v>
      </c>
      <c r="C393" s="15">
        <f>B393/B394-1</f>
        <v>-2.4902170046246841E-2</v>
      </c>
      <c r="E393" s="14"/>
      <c r="G393" s="14"/>
    </row>
    <row r="394" spans="1:7" x14ac:dyDescent="0.25">
      <c r="A394" s="13">
        <v>32509</v>
      </c>
      <c r="B394" s="14">
        <v>309.20999999999998</v>
      </c>
      <c r="C394" s="15">
        <f>B394/B395-1</f>
        <v>7.3198667221990643E-2</v>
      </c>
      <c r="E394" s="14"/>
      <c r="G394" s="14"/>
    </row>
    <row r="395" spans="1:7" x14ac:dyDescent="0.25">
      <c r="A395" s="13">
        <v>32478</v>
      </c>
      <c r="B395" s="14">
        <v>288.12</v>
      </c>
      <c r="C395" s="15">
        <f>B395/B396-1</f>
        <v>1.7444734797655181E-2</v>
      </c>
      <c r="E395" s="14"/>
      <c r="G395" s="14"/>
    </row>
    <row r="396" spans="1:7" x14ac:dyDescent="0.25">
      <c r="A396" s="13">
        <v>32448</v>
      </c>
      <c r="B396" s="14">
        <v>283.18</v>
      </c>
      <c r="C396" s="15">
        <f>B396/B397-1</f>
        <v>-1.4237476938072091E-2</v>
      </c>
      <c r="E396" s="14"/>
      <c r="G396" s="14"/>
    </row>
    <row r="397" spans="1:7" x14ac:dyDescent="0.25">
      <c r="A397" s="13">
        <v>32417</v>
      </c>
      <c r="B397" s="14">
        <v>287.27</v>
      </c>
      <c r="C397" s="15">
        <f>B397/B398-1</f>
        <v>2.7836416329743319E-2</v>
      </c>
      <c r="E397" s="14"/>
      <c r="G397" s="14"/>
    </row>
    <row r="398" spans="1:7" x14ac:dyDescent="0.25">
      <c r="A398" s="13">
        <v>32387</v>
      </c>
      <c r="B398" s="14">
        <v>279.49</v>
      </c>
      <c r="C398" s="15">
        <f>B398/B399-1</f>
        <v>4.2600813220427636E-2</v>
      </c>
      <c r="E398" s="14"/>
      <c r="G398" s="14"/>
    </row>
    <row r="399" spans="1:7" x14ac:dyDescent="0.25">
      <c r="A399" s="13">
        <v>32356</v>
      </c>
      <c r="B399" s="14">
        <v>268.07</v>
      </c>
      <c r="C399" s="15">
        <f>B399/B400-1</f>
        <v>-3.3947169267361077E-2</v>
      </c>
      <c r="E399" s="14"/>
      <c r="G399" s="14"/>
    </row>
    <row r="400" spans="1:7" x14ac:dyDescent="0.25">
      <c r="A400" s="13">
        <v>32325</v>
      </c>
      <c r="B400" s="14">
        <v>277.49</v>
      </c>
      <c r="C400" s="15">
        <f>B400/B401-1</f>
        <v>-3.7696560637611176E-3</v>
      </c>
      <c r="E400" s="14"/>
      <c r="G400" s="14"/>
    </row>
    <row r="401" spans="1:7" x14ac:dyDescent="0.25">
      <c r="A401" s="13">
        <v>32295</v>
      </c>
      <c r="B401" s="14">
        <v>278.54000000000002</v>
      </c>
      <c r="C401" s="15">
        <f>B401/B402-1</f>
        <v>4.5884650045058706E-2</v>
      </c>
      <c r="E401" s="14"/>
      <c r="G401" s="14"/>
    </row>
    <row r="402" spans="1:7" x14ac:dyDescent="0.25">
      <c r="A402" s="13">
        <v>32264</v>
      </c>
      <c r="B402" s="14">
        <v>266.32</v>
      </c>
      <c r="C402" s="15">
        <f>B402/B403-1</f>
        <v>8.6350552946521386E-3</v>
      </c>
      <c r="E402" s="14"/>
      <c r="G402" s="14"/>
    </row>
    <row r="403" spans="1:7" x14ac:dyDescent="0.25">
      <c r="A403" s="13">
        <v>32234</v>
      </c>
      <c r="B403" s="14">
        <v>264.04000000000002</v>
      </c>
      <c r="C403" s="15">
        <f>B403/B404-1</f>
        <v>1.1066436913651279E-2</v>
      </c>
      <c r="E403" s="14"/>
      <c r="G403" s="14"/>
    </row>
    <row r="404" spans="1:7" x14ac:dyDescent="0.25">
      <c r="A404" s="13">
        <v>32203</v>
      </c>
      <c r="B404" s="14">
        <v>261.14999999999998</v>
      </c>
      <c r="C404" s="15">
        <f>B404/B405-1</f>
        <v>-3.0911384889416804E-2</v>
      </c>
      <c r="E404" s="14"/>
      <c r="G404" s="14"/>
    </row>
    <row r="405" spans="1:7" x14ac:dyDescent="0.25">
      <c r="A405" s="13">
        <v>32174</v>
      </c>
      <c r="B405" s="14">
        <v>269.48</v>
      </c>
      <c r="C405" s="15"/>
      <c r="E405" s="14"/>
    </row>
  </sheetData>
  <mergeCells count="3">
    <mergeCell ref="I9:K9"/>
    <mergeCell ref="I2:K2"/>
    <mergeCell ref="M2:O2"/>
  </mergeCells>
  <pageMargins left="0.7" right="0.7" top="0.75" bottom="0.75" header="0.3" footer="0.3"/>
  <ignoredErrors>
    <ignoredError sqref="K6:K7" formulaRange="1"/>
  </ignoredErrors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98FCB-B235-1842-8A31-913E3546BFBC}">
  <dimension ref="A1:I33"/>
  <sheetViews>
    <sheetView topLeftCell="C1" zoomScaleNormal="100" workbookViewId="0">
      <selection activeCell="L4" sqref="L4"/>
    </sheetView>
  </sheetViews>
  <sheetFormatPr baseColWidth="10" defaultRowHeight="21" x14ac:dyDescent="0.25"/>
  <cols>
    <col min="1" max="1" width="13.1640625" style="1" customWidth="1"/>
    <col min="2" max="2" width="40.83203125" style="1" customWidth="1"/>
    <col min="3" max="3" width="47.83203125" style="1" customWidth="1"/>
    <col min="4" max="4" width="43.83203125" style="1" customWidth="1"/>
    <col min="5" max="5" width="34.1640625" style="1" customWidth="1"/>
    <col min="6" max="6" width="24" style="1" customWidth="1"/>
    <col min="7" max="7" width="64.33203125" style="1" customWidth="1"/>
    <col min="8" max="8" width="24.83203125" style="1" customWidth="1"/>
    <col min="9" max="9" width="19.83203125" style="1" customWidth="1"/>
    <col min="10" max="10" width="17.83203125" style="1" customWidth="1"/>
    <col min="11" max="11" width="19.33203125" style="1" customWidth="1"/>
    <col min="12" max="12" width="31" style="1" customWidth="1"/>
    <col min="13" max="13" width="41.33203125" style="1" customWidth="1"/>
    <col min="14" max="16384" width="10.83203125" style="1"/>
  </cols>
  <sheetData>
    <row r="1" spans="1:9" x14ac:dyDescent="0.25">
      <c r="A1" s="40" t="s">
        <v>37</v>
      </c>
      <c r="B1" s="40" t="s">
        <v>45</v>
      </c>
      <c r="C1" s="40" t="s">
        <v>44</v>
      </c>
      <c r="D1" s="40" t="s">
        <v>46</v>
      </c>
      <c r="E1" s="40" t="s">
        <v>38</v>
      </c>
    </row>
    <row r="2" spans="1:9" x14ac:dyDescent="0.25">
      <c r="A2" s="1">
        <v>2020</v>
      </c>
      <c r="B2" s="14">
        <v>7759.35</v>
      </c>
      <c r="C2" s="64">
        <v>973.97</v>
      </c>
      <c r="D2" s="2">
        <f>B2/B3-1</f>
        <v>0.18398826898926846</v>
      </c>
      <c r="E2" s="2">
        <f>C2/C3-1</f>
        <v>4.5650874546787845E-2</v>
      </c>
      <c r="G2" s="58"/>
      <c r="H2" s="35" t="s">
        <v>40</v>
      </c>
      <c r="I2" s="36" t="s">
        <v>39</v>
      </c>
    </row>
    <row r="3" spans="1:9" x14ac:dyDescent="0.25">
      <c r="A3" s="1">
        <f>A2-1</f>
        <v>2019</v>
      </c>
      <c r="B3" s="14">
        <v>6553.57</v>
      </c>
      <c r="C3" s="64">
        <v>931.44855870000004</v>
      </c>
      <c r="D3" s="2">
        <f>B3/B4-1</f>
        <v>0.31486370986834444</v>
      </c>
      <c r="E3" s="2">
        <f>C3/C4-1</f>
        <v>0.16509160072911588</v>
      </c>
      <c r="G3" s="59" t="s">
        <v>18</v>
      </c>
      <c r="H3" s="24">
        <f>AVERAGE(D2:D32)</f>
        <v>0.11676607327075014</v>
      </c>
      <c r="I3" s="62">
        <f>AVERAGE(E2:E32)</f>
        <v>0.12259830832917376</v>
      </c>
    </row>
    <row r="4" spans="1:9" x14ac:dyDescent="0.25">
      <c r="A4" s="1">
        <f>A3-1</f>
        <v>2018</v>
      </c>
      <c r="B4" s="14">
        <v>4984.22</v>
      </c>
      <c r="C4" s="64">
        <v>799.46380020000004</v>
      </c>
      <c r="D4" s="2">
        <f>B4/B5-1</f>
        <v>-4.384241745255868E-2</v>
      </c>
      <c r="E4" s="2">
        <f>C4/C5-1</f>
        <v>-1.8400688420984745E-2</v>
      </c>
      <c r="G4" s="60" t="s">
        <v>19</v>
      </c>
      <c r="H4" s="24">
        <f>_xlfn.STDEV.S(D2:D32)</f>
        <v>0.17229402318847728</v>
      </c>
      <c r="I4" s="63">
        <f>_xlfn.STDEV.S(E2:E32)</f>
        <v>0.27010673752718722</v>
      </c>
    </row>
    <row r="5" spans="1:9" x14ac:dyDescent="0.25">
      <c r="A5" s="1">
        <f>A4-1</f>
        <v>2017</v>
      </c>
      <c r="B5" s="14">
        <v>5212.76</v>
      </c>
      <c r="C5" s="64">
        <v>814.45024539999997</v>
      </c>
      <c r="D5" s="2">
        <f>B5/B6-1</f>
        <v>0.21831601482707219</v>
      </c>
      <c r="E5" s="2">
        <f>C5/C6-1</f>
        <v>0.19095013140820916</v>
      </c>
      <c r="G5" s="60" t="s">
        <v>41</v>
      </c>
      <c r="H5" s="24">
        <f>MAX(D2:D32)</f>
        <v>0.3757621024474127</v>
      </c>
      <c r="I5" s="63">
        <f>MAX(E2:E32)</f>
        <v>0.64783840247955848</v>
      </c>
    </row>
    <row r="6" spans="1:9" x14ac:dyDescent="0.25">
      <c r="A6" s="1">
        <f>A5-1</f>
        <v>2016</v>
      </c>
      <c r="B6" s="14">
        <v>4278.66</v>
      </c>
      <c r="C6" s="64">
        <v>683.86595199999999</v>
      </c>
      <c r="D6" s="2">
        <f>B6/B7-1</f>
        <v>0.11959912078710477</v>
      </c>
      <c r="E6" s="2">
        <f>C6/C7-1</f>
        <v>0.12061608386976164</v>
      </c>
      <c r="G6" s="60" t="s">
        <v>42</v>
      </c>
      <c r="H6" s="24">
        <f>MIN(D2:D32)</f>
        <v>-0.36997610819389215</v>
      </c>
      <c r="I6" s="63">
        <f>MIN(E2:E32)</f>
        <v>-0.54061618786390619</v>
      </c>
    </row>
    <row r="7" spans="1:9" x14ac:dyDescent="0.25">
      <c r="A7" s="1">
        <f>A6-1</f>
        <v>2015</v>
      </c>
      <c r="B7" s="14">
        <v>3821.6</v>
      </c>
      <c r="C7" s="64">
        <v>610.25891190000004</v>
      </c>
      <c r="D7" s="2">
        <f>B7/B8-1</f>
        <v>1.3837599218982088E-2</v>
      </c>
      <c r="E7" s="2">
        <f>C7/C8-1</f>
        <v>5.9397366120516715E-2</v>
      </c>
      <c r="G7" s="60" t="s">
        <v>23</v>
      </c>
      <c r="H7" s="24">
        <f>_xlfn.RRI(COUNT(D2:D32),B33,B2)</f>
        <v>0.10225272111332573</v>
      </c>
      <c r="I7" s="63">
        <f>_xlfn.RRI(COUNT(E2:E32),C33,C2)</f>
        <v>8.7669997788063947E-2</v>
      </c>
    </row>
    <row r="8" spans="1:9" x14ac:dyDescent="0.25">
      <c r="A8" s="1">
        <f>A7-1</f>
        <v>2014</v>
      </c>
      <c r="B8" s="14">
        <v>3769.44</v>
      </c>
      <c r="C8" s="64">
        <v>576.04344830000002</v>
      </c>
      <c r="D8" s="2">
        <f>B8/B9-1</f>
        <v>0.1368836315708517</v>
      </c>
      <c r="E8" s="2">
        <f>C8/C9-1</f>
        <v>4.9520181144641517E-2</v>
      </c>
      <c r="G8" s="60" t="s">
        <v>47</v>
      </c>
      <c r="H8" s="24">
        <f>NORMINV(5%,H3,H4)</f>
        <v>-0.16663237567287784</v>
      </c>
      <c r="I8" s="63">
        <f>NORMINV(5%,I3,I4)</f>
        <v>-0.32168773855644961</v>
      </c>
    </row>
    <row r="9" spans="1:9" x14ac:dyDescent="0.25">
      <c r="A9" s="1">
        <f>A8-1</f>
        <v>2013</v>
      </c>
      <c r="B9" s="14">
        <v>3315.59</v>
      </c>
      <c r="C9" s="64">
        <v>548.86362229999997</v>
      </c>
      <c r="D9" s="2">
        <f>B9/B10-1</f>
        <v>0.32388478062960191</v>
      </c>
      <c r="E9" s="2">
        <f>C9/C10-1</f>
        <v>0.2359351270953991</v>
      </c>
      <c r="G9" s="61" t="s">
        <v>43</v>
      </c>
      <c r="H9" s="66">
        <f>(H7-0.0025)/H4</f>
        <v>0.57896797153667612</v>
      </c>
      <c r="I9" s="67">
        <f>(I7-0.0025)/I4</f>
        <v>0.31531978271919736</v>
      </c>
    </row>
    <row r="10" spans="1:9" x14ac:dyDescent="0.25">
      <c r="A10" s="1">
        <f>A9-1</f>
        <v>2012</v>
      </c>
      <c r="B10" s="14">
        <v>2504.44</v>
      </c>
      <c r="C10" s="64">
        <v>444.08772779999998</v>
      </c>
      <c r="D10" s="2">
        <f>B10/B11-1</f>
        <v>0.16003223804274325</v>
      </c>
      <c r="E10" s="2">
        <f>C10/C11-1</f>
        <v>0.15362443901805434</v>
      </c>
    </row>
    <row r="11" spans="1:9" x14ac:dyDescent="0.25">
      <c r="A11" s="1">
        <f>A10-1</f>
        <v>2011</v>
      </c>
      <c r="B11" s="14">
        <v>2158.94</v>
      </c>
      <c r="C11" s="65">
        <v>384.95</v>
      </c>
      <c r="D11" s="2">
        <f>B11/B12-1</f>
        <v>2.1118200436080148E-2</v>
      </c>
      <c r="E11" s="2">
        <f>C11/C12-1</f>
        <v>-2.8075845178882508E-2</v>
      </c>
    </row>
    <row r="12" spans="1:9" x14ac:dyDescent="0.25">
      <c r="A12" s="1">
        <f>A11-1</f>
        <v>2010</v>
      </c>
      <c r="B12" s="14">
        <v>2114.29</v>
      </c>
      <c r="C12" s="65">
        <v>396.07</v>
      </c>
      <c r="D12" s="2">
        <f>B12/B13-1</f>
        <v>0.15063401360544226</v>
      </c>
      <c r="E12" s="2">
        <f>C12/C13-1</f>
        <v>6.5977517517080475E-2</v>
      </c>
    </row>
    <row r="13" spans="1:9" x14ac:dyDescent="0.25">
      <c r="A13" s="1">
        <f>A12-1</f>
        <v>2009</v>
      </c>
      <c r="B13" s="14">
        <v>1837.5</v>
      </c>
      <c r="C13" s="65">
        <v>371.55567869999999</v>
      </c>
      <c r="D13" s="2">
        <f>B13/B14-1</f>
        <v>0.26464232129829734</v>
      </c>
      <c r="E13" s="2">
        <f>C13/C14-1</f>
        <v>0.64783840247955848</v>
      </c>
    </row>
    <row r="14" spans="1:9" x14ac:dyDescent="0.25">
      <c r="A14" s="1">
        <f>A13-1</f>
        <v>2008</v>
      </c>
      <c r="B14" s="14">
        <v>1452.98</v>
      </c>
      <c r="C14" s="65">
        <v>225.4806528</v>
      </c>
      <c r="D14" s="2">
        <f>B14/B15-1</f>
        <v>-0.36997610819389215</v>
      </c>
      <c r="E14" s="2">
        <f>C14/C15-1</f>
        <v>-0.54061618786390619</v>
      </c>
    </row>
    <row r="15" spans="1:9" x14ac:dyDescent="0.25">
      <c r="A15" s="1">
        <f>A14-1</f>
        <v>2007</v>
      </c>
      <c r="B15" s="14">
        <v>2306.23</v>
      </c>
      <c r="C15" s="65">
        <v>490.83282179999998</v>
      </c>
      <c r="D15" s="2">
        <f>B15/B16-1</f>
        <v>5.4937263566210648E-2</v>
      </c>
      <c r="E15" s="2">
        <f>C15/C16-1</f>
        <v>0.11462296490357216</v>
      </c>
    </row>
    <row r="16" spans="1:9" x14ac:dyDescent="0.25">
      <c r="A16" s="1">
        <f>A15-1</f>
        <v>2006</v>
      </c>
      <c r="B16" s="14">
        <v>2186.13</v>
      </c>
      <c r="C16" s="65">
        <v>440.35771490000002</v>
      </c>
      <c r="D16" s="2">
        <f>B16/B17-1</f>
        <v>0.15794463807112513</v>
      </c>
      <c r="E16" s="2">
        <f>C16/C17-1</f>
        <v>0.34188824326293665</v>
      </c>
    </row>
    <row r="17" spans="1:5" x14ac:dyDescent="0.25">
      <c r="A17" s="1">
        <f>A16-1</f>
        <v>2005</v>
      </c>
      <c r="B17" s="14">
        <v>1887.94</v>
      </c>
      <c r="C17" s="65">
        <v>328.16273419999999</v>
      </c>
      <c r="D17" s="2">
        <f>B17/B18-1</f>
        <v>4.9117835014309108E-2</v>
      </c>
      <c r="E17" s="2">
        <f>C17/C18-1</f>
        <v>0.38638891492946681</v>
      </c>
    </row>
    <row r="18" spans="1:5" x14ac:dyDescent="0.25">
      <c r="A18" s="1">
        <f>A17-1</f>
        <v>2004</v>
      </c>
      <c r="B18" s="14">
        <v>1799.55</v>
      </c>
      <c r="C18" s="65">
        <v>236.70322999999999</v>
      </c>
      <c r="D18" s="2">
        <f>B18/B19-1</f>
        <v>0.10882102850382624</v>
      </c>
      <c r="E18" s="2">
        <f>C18/C19-1</f>
        <v>0.38446242589834712</v>
      </c>
    </row>
    <row r="19" spans="1:5" x14ac:dyDescent="0.25">
      <c r="A19" s="1">
        <f>A18-1</f>
        <v>2003</v>
      </c>
      <c r="B19" s="14">
        <v>1622.94</v>
      </c>
      <c r="C19" s="65">
        <v>170.97121999999999</v>
      </c>
      <c r="D19" s="2">
        <f>B19/B20-1</f>
        <v>0.28684248085126618</v>
      </c>
      <c r="E19" s="2">
        <f>C19/C20-1</f>
        <v>0.48399635448311784</v>
      </c>
    </row>
    <row r="20" spans="1:5" x14ac:dyDescent="0.25">
      <c r="A20" s="1">
        <f>A19-1</f>
        <v>2002</v>
      </c>
      <c r="B20" s="14">
        <v>1261.18</v>
      </c>
      <c r="C20" s="65">
        <v>115.21</v>
      </c>
      <c r="D20" s="2">
        <f>B20/B21-1</f>
        <v>-0.22100334778687813</v>
      </c>
      <c r="E20" s="2">
        <f>C20/C21-1</f>
        <v>-0.31086254336643149</v>
      </c>
    </row>
    <row r="21" spans="1:5" x14ac:dyDescent="0.25">
      <c r="A21" s="1">
        <f>A20-1</f>
        <v>2001</v>
      </c>
      <c r="B21" s="14">
        <v>1618.98</v>
      </c>
      <c r="C21" s="65">
        <v>167.18</v>
      </c>
      <c r="D21" s="2">
        <f>B21/B22-1</f>
        <v>-0.11886010983089956</v>
      </c>
      <c r="E21" s="2">
        <f>C21/C22-1</f>
        <v>-0.14613031242498375</v>
      </c>
    </row>
    <row r="22" spans="1:5" x14ac:dyDescent="0.25">
      <c r="A22" s="1">
        <f>A21-1</f>
        <v>2000</v>
      </c>
      <c r="B22" s="14">
        <v>1837.37</v>
      </c>
      <c r="C22" s="65">
        <v>195.791</v>
      </c>
      <c r="D22" s="2">
        <f>B22/B23-1</f>
        <v>-9.1040862768378417E-2</v>
      </c>
      <c r="E22" s="2">
        <f>C22/C23-1</f>
        <v>3.1770289341080504E-2</v>
      </c>
    </row>
    <row r="23" spans="1:5" x14ac:dyDescent="0.25">
      <c r="A23" s="1">
        <f>A22-1</f>
        <v>1999</v>
      </c>
      <c r="B23" s="14">
        <v>2021.4</v>
      </c>
      <c r="C23" s="65">
        <v>189.76220000000001</v>
      </c>
      <c r="D23" s="2">
        <f>B23/B24-1</f>
        <v>0.21041191370111556</v>
      </c>
      <c r="E23" s="2">
        <f>C23/C24-1</f>
        <v>0.48452245259416826</v>
      </c>
    </row>
    <row r="24" spans="1:5" x14ac:dyDescent="0.25">
      <c r="A24" s="1">
        <f>A23-1</f>
        <v>1998</v>
      </c>
      <c r="B24" s="14">
        <v>1670.01</v>
      </c>
      <c r="C24" s="65">
        <v>127.8271</v>
      </c>
      <c r="D24" s="2">
        <f>B24/B25-1</f>
        <v>0.28579017877765978</v>
      </c>
      <c r="E24" s="2">
        <f>C24/C25-1</f>
        <v>-0.26984940266579849</v>
      </c>
    </row>
    <row r="25" spans="1:5" x14ac:dyDescent="0.25">
      <c r="A25" s="1">
        <f>A24-1</f>
        <v>1997</v>
      </c>
      <c r="B25" s="14">
        <v>1298.82</v>
      </c>
      <c r="C25" s="65">
        <v>175.06950000000001</v>
      </c>
      <c r="D25" s="2">
        <f>B25/B26-1</f>
        <v>0.33362768251360508</v>
      </c>
      <c r="E25" s="2">
        <f>C25/C26-1</f>
        <v>0.32199362070371595</v>
      </c>
    </row>
    <row r="26" spans="1:5" x14ac:dyDescent="0.25">
      <c r="A26" s="1">
        <f>A25-1</f>
        <v>1996</v>
      </c>
      <c r="B26" s="14">
        <v>973.9</v>
      </c>
      <c r="C26" s="65">
        <v>132.42840000000001</v>
      </c>
      <c r="D26" s="2">
        <f>B26/B27-1</f>
        <v>0.22960961567597593</v>
      </c>
      <c r="E26" s="2">
        <f>C26/C27-1</f>
        <v>0.32428400000000002</v>
      </c>
    </row>
    <row r="27" spans="1:5" x14ac:dyDescent="0.25">
      <c r="A27" s="1">
        <f>A26-1</f>
        <v>1995</v>
      </c>
      <c r="B27" s="14">
        <v>792.04</v>
      </c>
      <c r="C27" s="65">
        <v>100</v>
      </c>
      <c r="D27" s="2">
        <f>B27/B28-1</f>
        <v>0.3757621024474127</v>
      </c>
      <c r="E27" s="2">
        <f>C27/C28-1</f>
        <v>0.1159901336722895</v>
      </c>
    </row>
    <row r="28" spans="1:5" x14ac:dyDescent="0.25">
      <c r="A28" s="1">
        <f>A27-1</f>
        <v>1994</v>
      </c>
      <c r="B28" s="14">
        <v>575.71</v>
      </c>
      <c r="C28" s="65">
        <v>89.606526959999997</v>
      </c>
      <c r="D28" s="2">
        <f>B28/B29-1</f>
        <v>1.3217177050334428E-2</v>
      </c>
      <c r="E28" s="2">
        <f>C28/C29-1</f>
        <v>7.1279441465169624E-2</v>
      </c>
    </row>
    <row r="29" spans="1:5" x14ac:dyDescent="0.25">
      <c r="A29" s="1">
        <f>A28-1</f>
        <v>1993</v>
      </c>
      <c r="B29" s="14">
        <v>568.20000000000005</v>
      </c>
      <c r="C29" s="65">
        <v>83.644400790000006</v>
      </c>
      <c r="D29" s="2">
        <f>B29/B30-1</f>
        <v>0.1007787980936885</v>
      </c>
      <c r="E29" s="2">
        <f>C29/C30-1</f>
        <v>0.64753305379604864</v>
      </c>
    </row>
    <row r="30" spans="1:5" x14ac:dyDescent="0.25">
      <c r="A30" s="1">
        <f>A29-1</f>
        <v>1992</v>
      </c>
      <c r="B30" s="14">
        <v>516.17999999999995</v>
      </c>
      <c r="C30" s="65">
        <v>50.76948265</v>
      </c>
      <c r="D30" s="2">
        <f>B30/B31-1</f>
        <v>7.6204574359401978E-2</v>
      </c>
      <c r="E30" s="2">
        <f>C30/C31-1</f>
        <v>-0.10018135651167848</v>
      </c>
    </row>
    <row r="31" spans="1:5" x14ac:dyDescent="0.25">
      <c r="A31" s="1">
        <f>A30-1</f>
        <v>1991</v>
      </c>
      <c r="B31" s="14">
        <v>479.63</v>
      </c>
      <c r="C31" s="65">
        <v>56.421905700000003</v>
      </c>
      <c r="D31" s="2">
        <f>B31/B32-1</f>
        <v>0.30465413595190816</v>
      </c>
      <c r="E31" s="2">
        <f>C31/C32-1</f>
        <v>-9.4164804728611773E-2</v>
      </c>
    </row>
    <row r="32" spans="1:5" x14ac:dyDescent="0.25">
      <c r="A32" s="1">
        <f>A31-1</f>
        <v>1990</v>
      </c>
      <c r="B32" s="14">
        <v>367.63</v>
      </c>
      <c r="C32" s="65">
        <v>62.287164369999999</v>
      </c>
      <c r="D32" s="2">
        <f>B32/B33-1</f>
        <v>-3.1048206425766445E-2</v>
      </c>
      <c r="E32" s="2">
        <f>C32/C33-1</f>
        <v>-0.13450491961337441</v>
      </c>
    </row>
    <row r="33" spans="1:3" x14ac:dyDescent="0.25">
      <c r="A33" s="1">
        <v>1989</v>
      </c>
      <c r="B33" s="14">
        <v>379.41</v>
      </c>
      <c r="C33" s="65">
        <v>71.967092339999994</v>
      </c>
    </row>
  </sheetData>
  <conditionalFormatting sqref="H3:I3">
    <cfRule type="colorScale" priority="8">
      <colorScale>
        <cfvo type="min"/>
        <cfvo type="max"/>
        <color theme="0" tint="-0.14999847407452621"/>
        <color theme="9" tint="0.59999389629810485"/>
      </colorScale>
    </cfRule>
  </conditionalFormatting>
  <conditionalFormatting sqref="H4:I4">
    <cfRule type="colorScale" priority="7">
      <colorScale>
        <cfvo type="min"/>
        <cfvo type="max"/>
        <color theme="9" tint="0.59999389629810485"/>
        <color theme="0" tint="-0.14999847407452621"/>
      </colorScale>
    </cfRule>
  </conditionalFormatting>
  <conditionalFormatting sqref="H5:I5">
    <cfRule type="colorScale" priority="6">
      <colorScale>
        <cfvo type="min"/>
        <cfvo type="max"/>
        <color theme="0" tint="-0.14999847407452621"/>
        <color theme="9" tint="0.59999389629810485"/>
      </colorScale>
    </cfRule>
  </conditionalFormatting>
  <conditionalFormatting sqref="H6:I6">
    <cfRule type="colorScale" priority="5">
      <colorScale>
        <cfvo type="min"/>
        <cfvo type="max"/>
        <color theme="0" tint="-0.14999847407452621"/>
        <color theme="9" tint="0.59999389629810485"/>
      </colorScale>
    </cfRule>
  </conditionalFormatting>
  <conditionalFormatting sqref="H7:I7">
    <cfRule type="colorScale" priority="4">
      <colorScale>
        <cfvo type="min"/>
        <cfvo type="max"/>
        <color theme="0" tint="-0.14999847407452621"/>
        <color theme="9" tint="0.59999389629810485"/>
      </colorScale>
    </cfRule>
  </conditionalFormatting>
  <conditionalFormatting sqref="H8:I8">
    <cfRule type="colorScale" priority="3">
      <colorScale>
        <cfvo type="min"/>
        <cfvo type="max"/>
        <color theme="0" tint="-0.14999847407452621"/>
        <color theme="9" tint="0.59999389629810485"/>
      </colorScale>
    </cfRule>
  </conditionalFormatting>
  <conditionalFormatting sqref="H9:I9">
    <cfRule type="colorScale" priority="2">
      <colorScale>
        <cfvo type="min"/>
        <cfvo type="max"/>
        <color theme="0" tint="-0.14999847407452621"/>
        <color theme="9" tint="0.59999389629810485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Oslo Børs Hovedindeks</vt:lpstr>
      <vt:lpstr>S&amp;P 500 Total Return</vt:lpstr>
      <vt:lpstr>Sammenligning siste 30 år</vt:lpstr>
    </vt:vector>
  </TitlesOfParts>
  <Manager/>
  <Company>Finanssans.no - Roksvåg Rammen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OSEBX og SPXTR</dc:title>
  <dc:subject/>
  <dc:creator>Kent Roksvåg Rammen</dc:creator>
  <cp:keywords/>
  <dc:description/>
  <cp:lastModifiedBy>Kent Rammen</cp:lastModifiedBy>
  <dcterms:created xsi:type="dcterms:W3CDTF">2021-09-16T08:43:11Z</dcterms:created>
  <dcterms:modified xsi:type="dcterms:W3CDTF">2021-09-28T11:19:26Z</dcterms:modified>
  <cp:category/>
</cp:coreProperties>
</file>