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1011"/>
  <workbookPr dateCompatibility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kentrammen/Downloads/"/>
    </mc:Choice>
  </mc:AlternateContent>
  <xr:revisionPtr revIDLastSave="0" documentId="8_{FE5A0473-AD0F-7F42-9937-678792178B33}" xr6:coauthVersionLast="45" xr6:coauthVersionMax="45" xr10:uidLastSave="{00000000-0000-0000-0000-000000000000}"/>
  <bookViews>
    <workbookView xWindow="0" yWindow="500" windowWidth="33600" windowHeight="19300" xr2:uid="{00000000-000D-0000-FFFF-FFFF00000000}"/>
  </bookViews>
  <sheets>
    <sheet name="beta-mal" sheetId="1" r:id="rId1"/>
    <sheet name="Sheet1" sheetId="2" r:id="rId2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="http://schemas.openxmlformats.org/spreadsheetml/2006/main" xmlns:mx="http://schemas.microsoft.com/office/mac/excel/2008/main" uri="{7523E5D3-25F3-A5E0-1632-64F254C22452}">
      <mx:ArchID Flags="2"/>
    </ext>
  </extLst>
</workbook>
</file>

<file path=xl/calcChain.xml><?xml version="1.0" encoding="utf-8"?>
<calcChain xmlns="http://purl.oclc.org/ooxml/spreadsheetml/main">
  <c r="I5" i="1" l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I3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F3" i="1"/>
  <c r="E3" i="1"/>
  <c r="I7" i="1" l="1"/>
</calcChain>
</file>

<file path=xl/sharedStrings.xml><?xml version="1.0" encoding="utf-8"?>
<sst xmlns="http://purl.oclc.org/ooxml/spreadsheetml/main" count="42" uniqueCount="41">
  <si>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</si>
  <si>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</si>
  <si>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</si>
  <si>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</si>
  <si>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</si>
  <si>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</si>
  <si>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</si>
  <si>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</si>
  <si>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</si>
  <si>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</si>
  <si>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</si>
  <si>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</si>
  <si>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</si>
  <si>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</si>
  <si>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</si>
  <si>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</si>
  <si>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</si>
  <si>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</si>
  <si>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</si>
  <si>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</si>
  <si>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</si>
  <si>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</si>
  <si>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</si>
  <si>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</si>
  <si>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</si>
  <si>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RESIDUAL OUTPUT</t>
  </si>
  <si>
    <t>Observation</t>
  </si>
  <si>
    <t>Predicted Y</t>
  </si>
  <si>
    <t>Residuals</t>
  </si>
  <si>
    <t>Beta ved bruk av regresjon:</t>
  </si>
  <si>
    <t>Dato</t>
  </si>
  <si>
    <t>Sluttkurs (justert) - Marked</t>
  </si>
  <si>
    <t>Sluttkurs (justert) - Apple</t>
  </si>
  <si>
    <t>Månedlig avkastning</t>
  </si>
  <si>
    <t>S&amp;P 500</t>
  </si>
  <si>
    <t>Apple</t>
  </si>
  <si>
    <t>Beta ved bruk av kovarians:</t>
  </si>
  <si>
    <t>Beregning av Beta</t>
  </si>
  <si>
    <t>Beta ved bruk av «slope-funksjonen»:</t>
  </si>
  <si>
    <t>Historiske aksjekurser finner du på Yahoo Finance</t>
  </si>
  <si>
    <t>Søk på selskapet eller tickeren -&gt; Historical data -&gt; Velg tidsperiode og frekvens -&gt; Apply og Download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</si>
</sst>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18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2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medium">
        <color auto="1"/>
      </bottom>
      <diagonal/>
    </border>
    <border>
      <start/>
      <end/>
      <top style="medium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19" fillId="0" borderId="0" xfId="0" applyFont="1"/>
    <xf numFmtId="10" fontId="0" fillId="0" borderId="0" xfId="0" applyNumberFormat="1"/>
    <xf numFmtId="2" fontId="0" fillId="0" borderId="0" xfId="0" applyNumberFormat="1"/>
    <xf numFmtId="0" fontId="20" fillId="33" borderId="0" xfId="32" applyFont="1" applyFill="1" applyBorder="1"/>
    <xf numFmtId="0" fontId="22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%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S&amp;P 500 (x-aksen) vs. Apple (y-aksen)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%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%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9489938757655297E-2"/>
                  <c:y val="-0.212272528433946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%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O"/>
                </a:p>
              </c:txPr>
            </c:trendlineLbl>
          </c:trendline>
          <c:xVal>
            <c:numRef>
              <c:f>'beta-mal'!$E$3:$E$61</c:f>
              <c:numCache>
                <c:formatCode>0.00%</c:formatCode>
                <c:ptCount val="59"/>
                <c:pt idx="0">
                  <c:v>-4.1369056367907874E-3</c:v>
                </c:pt>
                <c:pt idx="1">
                  <c:v>6.3904990415635493E-2</c:v>
                </c:pt>
                <c:pt idx="2">
                  <c:v>2.6957616481642385E-3</c:v>
                </c:pt>
                <c:pt idx="3">
                  <c:v>1.5208366645339389E-2</c:v>
                </c:pt>
                <c:pt idx="4">
                  <c:v>9.1050648411568206E-4</c:v>
                </c:pt>
                <c:pt idx="5">
                  <c:v>3.4990433050203752E-2</c:v>
                </c:pt>
                <c:pt idx="6">
                  <c:v>-1.2199870176702919E-3</c:v>
                </c:pt>
                <c:pt idx="7">
                  <c:v>-1.2352134063971093E-3</c:v>
                </c:pt>
                <c:pt idx="8">
                  <c:v>-1.9616837421336072E-2</c:v>
                </c:pt>
                <c:pt idx="9">
                  <c:v>3.3603545390870432E-2</c:v>
                </c:pt>
                <c:pt idx="10">
                  <c:v>1.8037111058687334E-2</c:v>
                </c:pt>
                <c:pt idx="11">
                  <c:v>1.7726314594617782E-2</c:v>
                </c:pt>
                <c:pt idx="12">
                  <c:v>3.6523000999039816E-2</c:v>
                </c:pt>
                <c:pt idx="13">
                  <c:v>-3.8927294496698804E-4</c:v>
                </c:pt>
                <c:pt idx="14">
                  <c:v>9.0501322804594966E-3</c:v>
                </c:pt>
                <c:pt idx="15">
                  <c:v>1.1509759254333795E-2</c:v>
                </c:pt>
                <c:pt idx="16">
                  <c:v>4.8022259241070758E-3</c:v>
                </c:pt>
                <c:pt idx="17">
                  <c:v>1.916401766181007E-2</c:v>
                </c:pt>
                <c:pt idx="18">
                  <c:v>5.4628357104102084E-4</c:v>
                </c:pt>
                <c:pt idx="19">
                  <c:v>1.911903932397916E-2</c:v>
                </c:pt>
                <c:pt idx="20">
                  <c:v>2.1945560290305279E-2</c:v>
                </c:pt>
                <c:pt idx="21">
                  <c:v>3.7131407628128972E-3</c:v>
                </c:pt>
                <c:pt idx="22">
                  <c:v>3.3766014609890378E-2</c:v>
                </c:pt>
                <c:pt idx="23">
                  <c:v>5.4657398659986728E-2</c:v>
                </c:pt>
                <c:pt idx="24">
                  <c:v>-3.9726107788010244E-2</c:v>
                </c:pt>
                <c:pt idx="25">
                  <c:v>-2.725249739187887E-2</c:v>
                </c:pt>
                <c:pt idx="26">
                  <c:v>2.7150859477301889E-3</c:v>
                </c:pt>
                <c:pt idx="27">
                  <c:v>2.1378191291432879E-2</c:v>
                </c:pt>
                <c:pt idx="28">
                  <c:v>4.830749144322073E-3</c:v>
                </c:pt>
                <c:pt idx="29">
                  <c:v>3.5387950784307211E-2</c:v>
                </c:pt>
                <c:pt idx="30">
                  <c:v>2.9814314708128044E-2</c:v>
                </c:pt>
                <c:pt idx="31">
                  <c:v>4.2850929639178534E-3</c:v>
                </c:pt>
                <c:pt idx="32">
                  <c:v>-7.1929345879864132E-2</c:v>
                </c:pt>
                <c:pt idx="33">
                  <c:v>1.7701752187834409E-2</c:v>
                </c:pt>
                <c:pt idx="34">
                  <c:v>-9.6265219766061866E-2</c:v>
                </c:pt>
                <c:pt idx="35">
                  <c:v>7.5742151976753658E-2</c:v>
                </c:pt>
                <c:pt idx="36">
                  <c:v>2.9295553154109054E-2</c:v>
                </c:pt>
                <c:pt idx="37">
                  <c:v>1.7765510853122508E-2</c:v>
                </c:pt>
                <c:pt idx="38">
                  <c:v>3.8560397496415821E-2</c:v>
                </c:pt>
                <c:pt idx="39">
                  <c:v>-6.8040893892824417E-2</c:v>
                </c:pt>
                <c:pt idx="40">
                  <c:v>6.6658301495081035E-2</c:v>
                </c:pt>
                <c:pt idx="41">
                  <c:v>1.3042724816945116E-2</c:v>
                </c:pt>
                <c:pt idx="42">
                  <c:v>-1.825728178481683E-2</c:v>
                </c:pt>
                <c:pt idx="43">
                  <c:v>1.7035250490979523E-2</c:v>
                </c:pt>
                <c:pt idx="44">
                  <c:v>2.0225842365795155E-2</c:v>
                </c:pt>
                <c:pt idx="45">
                  <c:v>3.3480265788399043E-2</c:v>
                </c:pt>
                <c:pt idx="46">
                  <c:v>2.8188756355889417E-2</c:v>
                </c:pt>
                <c:pt idx="47">
                  <c:v>-1.6294193652275938E-3</c:v>
                </c:pt>
                <c:pt idx="48">
                  <c:v>-8.7859536953221323E-2</c:v>
                </c:pt>
                <c:pt idx="49">
                  <c:v>-0.13366772472854824</c:v>
                </c:pt>
                <c:pt idx="50">
                  <c:v>0.11942083884125214</c:v>
                </c:pt>
                <c:pt idx="51">
                  <c:v>4.4286532959149118E-2</c:v>
                </c:pt>
                <c:pt idx="52">
                  <c:v>1.822137420311417E-2</c:v>
                </c:pt>
                <c:pt idx="53">
                  <c:v>5.363680159734547E-2</c:v>
                </c:pt>
                <c:pt idx="54">
                  <c:v>6.7719083177738171E-2</c:v>
                </c:pt>
                <c:pt idx="55">
                  <c:v>-4.0018120099239295E-2</c:v>
                </c:pt>
                <c:pt idx="56">
                  <c:v>-2.8055692266440762E-2</c:v>
                </c:pt>
                <c:pt idx="57">
                  <c:v>0.10214642793925913</c:v>
                </c:pt>
                <c:pt idx="58">
                  <c:v>3.6449047693140835E-2</c:v>
                </c:pt>
              </c:numCache>
            </c:numRef>
          </c:xVal>
          <c:yVal>
            <c:numRef>
              <c:f>'beta-mal'!$F$3:$F$61</c:f>
              <c:numCache>
                <c:formatCode>0.00%</c:formatCode>
                <c:ptCount val="59"/>
                <c:pt idx="0">
                  <c:v>-6.6999931614328658E-3</c:v>
                </c:pt>
                <c:pt idx="1">
                  <c:v>0.12515788969725603</c:v>
                </c:pt>
                <c:pt idx="2">
                  <c:v>-0.15073136057096376</c:v>
                </c:pt>
                <c:pt idx="3">
                  <c:v>6.3244432825418223E-2</c:v>
                </c:pt>
                <c:pt idx="4">
                  <c:v>-3.752652133569602E-2</c:v>
                </c:pt>
                <c:pt idx="5">
                  <c:v>8.6235412992138549E-2</c:v>
                </c:pt>
                <c:pt idx="6">
                  <c:v>1.7973592537864753E-2</c:v>
                </c:pt>
                <c:pt idx="7">
                  <c:v>6.8851004790944872E-2</c:v>
                </c:pt>
                <c:pt idx="8">
                  <c:v>4.3249147481680969E-3</c:v>
                </c:pt>
                <c:pt idx="9">
                  <c:v>-2.6958720631056352E-2</c:v>
                </c:pt>
                <c:pt idx="10">
                  <c:v>5.1961854444909972E-2</c:v>
                </c:pt>
                <c:pt idx="11">
                  <c:v>4.6641585759508823E-2</c:v>
                </c:pt>
                <c:pt idx="12">
                  <c:v>0.1212292328321045</c:v>
                </c:pt>
                <c:pt idx="13">
                  <c:v>5.1867599516794621E-2</c:v>
                </c:pt>
                <c:pt idx="14">
                  <c:v>-6.9699716758097032E-5</c:v>
                </c:pt>
                <c:pt idx="15">
                  <c:v>6.1488170071943501E-2</c:v>
                </c:pt>
                <c:pt idx="16">
                  <c:v>-5.4796602857253539E-2</c:v>
                </c:pt>
                <c:pt idx="17">
                  <c:v>3.2180256840937477E-2</c:v>
                </c:pt>
                <c:pt idx="18">
                  <c:v>9.7733786431583702E-2</c:v>
                </c:pt>
                <c:pt idx="19">
                  <c:v>-5.8215485357105849E-2</c:v>
                </c:pt>
                <c:pt idx="20">
                  <c:v>9.2403950110225092E-2</c:v>
                </c:pt>
                <c:pt idx="21">
                  <c:v>1.6486592542227861E-2</c:v>
                </c:pt>
                <c:pt idx="22">
                  <c:v>-1.1774839023534772E-2</c:v>
                </c:pt>
                <c:pt idx="23">
                  <c:v>-1.0693343430367742E-2</c:v>
                </c:pt>
                <c:pt idx="24">
                  <c:v>6.1892173650485272E-2</c:v>
                </c:pt>
                <c:pt idx="25">
                  <c:v>-5.5734940405169943E-2</c:v>
                </c:pt>
                <c:pt idx="26">
                  <c:v>-1.5134003523409472E-2</c:v>
                </c:pt>
                <c:pt idx="27">
                  <c:v>0.12289336487845635</c:v>
                </c:pt>
                <c:pt idx="28">
                  <c:v>-5.6141954420558656E-3</c:v>
                </c:pt>
                <c:pt idx="29">
                  <c:v>2.7598906279491221E-2</c:v>
                </c:pt>
                <c:pt idx="30">
                  <c:v>0.17917237250141999</c:v>
                </c:pt>
                <c:pt idx="31">
                  <c:v>-4.836596616805966E-3</c:v>
                </c:pt>
                <c:pt idx="32">
                  <c:v>-3.095166988035232E-2</c:v>
                </c:pt>
                <c:pt idx="33">
                  <c:v>-0.20339543311983349</c:v>
                </c:pt>
                <c:pt idx="34">
                  <c:v>-0.12060565299986799</c:v>
                </c:pt>
                <c:pt idx="35">
                  <c:v>5.3686690286717589E-2</c:v>
                </c:pt>
                <c:pt idx="36">
                  <c:v>3.9523523390295752E-2</c:v>
                </c:pt>
                <c:pt idx="37">
                  <c:v>9.6882097743635112E-2</c:v>
                </c:pt>
                <c:pt idx="38">
                  <c:v>5.4900868168629331E-2</c:v>
                </c:pt>
                <c:pt idx="39">
                  <c:v>-0.13647587384081777</c:v>
                </c:pt>
                <c:pt idx="40">
                  <c:v>0.12652074413331948</c:v>
                </c:pt>
                <c:pt idx="41">
                  <c:v>7.361703111972856E-2</c:v>
                </c:pt>
                <c:pt idx="42">
                  <c:v>-2.0390453480191955E-2</c:v>
                </c:pt>
                <c:pt idx="43">
                  <c:v>7.4214831144026341E-2</c:v>
                </c:pt>
                <c:pt idx="44">
                  <c:v>0.10497640788117076</c:v>
                </c:pt>
                <c:pt idx="45">
                  <c:v>7.1696027504080759E-2</c:v>
                </c:pt>
                <c:pt idx="46">
                  <c:v>9.7201824411311588E-2</c:v>
                </c:pt>
                <c:pt idx="47">
                  <c:v>5.2601841496167923E-2</c:v>
                </c:pt>
                <c:pt idx="48">
                  <c:v>-0.12420080343222024</c:v>
                </c:pt>
                <c:pt idx="49">
                  <c:v>-6.9943826634145875E-2</c:v>
                </c:pt>
                <c:pt idx="50">
                  <c:v>0.14442387256216521</c:v>
                </c:pt>
                <c:pt idx="51">
                  <c:v>7.8963516448697688E-2</c:v>
                </c:pt>
                <c:pt idx="52">
                  <c:v>0.14018980567750564</c:v>
                </c:pt>
                <c:pt idx="53">
                  <c:v>0.15283417824190798</c:v>
                </c:pt>
                <c:pt idx="54">
                  <c:v>0.19423336205576219</c:v>
                </c:pt>
                <c:pt idx="55">
                  <c:v>-0.10637007207696314</c:v>
                </c:pt>
                <c:pt idx="56">
                  <c:v>-6.1888226381233931E-2</c:v>
                </c:pt>
                <c:pt idx="57">
                  <c:v>8.9480892284612798E-2</c:v>
                </c:pt>
                <c:pt idx="58">
                  <c:v>0.11019578386568783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02-F04F-A1FC-F12A92B36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039080"/>
        <c:axId val="2105042760"/>
      </c:scatterChart>
      <c:valAx>
        <c:axId val="2105039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%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%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105042760"/>
        <c:crosses val="autoZero"/>
        <c:crossBetween val="midCat"/>
      </c:valAx>
      <c:valAx>
        <c:axId val="210504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%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105039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%"/>
          </a:schemeClr>
        </a:solidFill>
        <a:round/>
      </a:ln>
    </cs:spPr>
    <cs:defRPr sz="900" b="0" kern="1200" spc="100" baseline="0%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%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%"/>
            <a:lumOff val="40%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%"/>
          <a:lumOff val="65%"/>
        </a:schemeClr>
      </a:solidFill>
      <a:ln w="9525">
        <a:solidFill>
          <a:schemeClr val="phClr">
            <a:lumMod val="60%"/>
            <a:lumOff val="40%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%">
              <a:schemeClr val="phClr"/>
            </a:gs>
            <a:gs pos="0%">
              <a:schemeClr val="lt1">
                <a:alpha val="60%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%"/>
            <a:lumOff val="40%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%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%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%"/>
            <a:lumOff val="40%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%"/>
            <a:lumOff val="40%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%"/>
            <a:lumOff val="40%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%"/>
            <a:lumOff val="40%"/>
            <a:tint val="50%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%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%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%"/>
        </a:schemeClr>
      </a:solidFill>
      <a:ln w="9525">
        <a:solidFill>
          <a:schemeClr val="phClr">
            <a:lumMod val="60%"/>
            <a:lumOff val="40%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image" Target="../media/image1.jpg"/><Relationship Id="rId2" Type="http://purl.oclc.org/ooxml/officeDocument/relationships/hyperlink" Target="https://finanssans.no" TargetMode="External"/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7</xdr:col>
      <xdr:colOff>12700</xdr:colOff>
      <xdr:row>9</xdr:row>
      <xdr:rowOff>12700</xdr:rowOff>
    </xdr:from>
    <xdr:to>
      <xdr:col>18</xdr:col>
      <xdr:colOff>0</xdr:colOff>
      <xdr:row>42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 editAs="oneCell">
    <xdr:from>
      <xdr:col>13</xdr:col>
      <xdr:colOff>88900</xdr:colOff>
      <xdr:row>1</xdr:row>
      <xdr:rowOff>139700</xdr:rowOff>
    </xdr:from>
    <xdr:to>
      <xdr:col>17</xdr:col>
      <xdr:colOff>787400</xdr:colOff>
      <xdr:row>5</xdr:row>
      <xdr:rowOff>123825</xdr:rowOff>
    </xdr:to>
    <xdr:pic>
      <xdr:nvPicPr>
        <xdr:cNvPr id="2" name="Picture 1">
          <a:hlinkClick xmlns:r="http://purl.oclc.org/ooxml/officeDocument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/>
        <a:stretch>
          <a:fillRect/>
        </a:stretch>
      </xdr:blipFill>
      <xdr:spPr>
        <a:xfrm>
          <a:off x="20015200" y="431800"/>
          <a:ext cx="40005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hyperlink" Target="https://finance.yahoo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workbookViewId="0"/>
  </sheetViews>
  <sheetFormatPr baseColWidth="10" defaultRowHeight="16" x14ac:dyDescent="0.2"/>
  <cols>
    <col min="1" max="1" width="32.83203125" customWidth="1"/>
    <col min="2" max="2" width="38.6640625" customWidth="1"/>
    <col min="3" max="3" width="35" customWidth="1"/>
    <col min="5" max="5" width="23.6640625" customWidth="1"/>
    <col min="8" max="8" width="43.5" customWidth="1"/>
    <col min="9" max="9" width="12" customWidth="1"/>
  </cols>
  <sheetData>
    <row r="1" spans="1:18" ht="24" x14ac:dyDescent="0.3">
      <c r="A1" s="9" t="s">
        <v>30</v>
      </c>
      <c r="B1" s="9" t="s">
        <v>31</v>
      </c>
      <c r="C1" s="9" t="s">
        <v>32</v>
      </c>
      <c r="D1" s="9"/>
      <c r="E1" s="9" t="s">
        <v>33</v>
      </c>
      <c r="F1" s="9"/>
      <c r="G1" s="9"/>
      <c r="H1" s="9" t="s">
        <v>37</v>
      </c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1" x14ac:dyDescent="0.25">
      <c r="A2" s="1" t="d">
        <v>2016-01-01</v>
      </c>
      <c r="B2" s="8">
        <v>1940.23999</v>
      </c>
      <c r="C2" s="8">
        <v>22.545680999999998</v>
      </c>
      <c r="E2" s="6" t="s">
        <v>34</v>
      </c>
      <c r="F2" s="6" t="s">
        <v>35</v>
      </c>
    </row>
    <row r="3" spans="1:18" ht="21" x14ac:dyDescent="0.25">
      <c r="A3" s="1" t="d">
        <v>2016-02-01</v>
      </c>
      <c r="B3" s="8">
        <v>1932.2299800000001</v>
      </c>
      <c r="C3" s="8">
        <v>22.395130000000002</v>
      </c>
      <c r="E3" s="7">
        <f>LN(B3/B2)</f>
        <v>-4.1369056367907874E-3</v>
      </c>
      <c r="F3" s="7">
        <f>LN(C3/C2)</f>
        <v>-6.6999931614328658E-3</v>
      </c>
      <c r="H3" s="6" t="s">
        <v>38</v>
      </c>
      <c r="I3" s="6">
        <f>SLOPE(F3:F61,E3:E61)</f>
        <v>1.2277230602304523</v>
      </c>
    </row>
    <row r="4" spans="1:18" ht="21" x14ac:dyDescent="0.25">
      <c r="A4" s="1" t="d">
        <v>2016-03-01</v>
      </c>
      <c r="B4" s="8">
        <v>2059.73999</v>
      </c>
      <c r="C4" s="8">
        <v>25.381014</v>
      </c>
      <c r="E4" s="7">
        <f t="shared" ref="E4:E61" si="0">LN(B4/B3)</f>
        <v>6.3904990415635493E-2</v>
      </c>
      <c r="F4" s="7">
        <f t="shared" ref="F4:F61" si="1">LN(C4/C3)</f>
        <v>0.12515788969725603</v>
      </c>
      <c r="H4" s="6"/>
      <c r="I4" s="6"/>
    </row>
    <row r="5" spans="1:18" ht="21" x14ac:dyDescent="0.25">
      <c r="A5" s="1" t="d">
        <v>2016-04-01</v>
      </c>
      <c r="B5" s="8">
        <v>2065.3000489999999</v>
      </c>
      <c r="C5" s="8">
        <v>21.82967</v>
      </c>
      <c r="E5" s="7">
        <f t="shared" si="0"/>
        <v>2.6957616481642385E-3</v>
      </c>
      <c r="F5" s="7">
        <f t="shared" si="1"/>
        <v>-0.15073136057096376</v>
      </c>
      <c r="H5" s="6" t="s">
        <v>29</v>
      </c>
      <c r="I5" s="6">
        <f>Sheet1!B18</f>
        <v>1.2277230602304527</v>
      </c>
    </row>
    <row r="6" spans="1:18" ht="21" x14ac:dyDescent="0.25">
      <c r="A6" s="1" t="d">
        <v>2016-05-01</v>
      </c>
      <c r="B6" s="8">
        <v>2096.9499510000001</v>
      </c>
      <c r="C6" s="8">
        <v>23.254867999999998</v>
      </c>
      <c r="E6" s="7">
        <f t="shared" si="0"/>
        <v>1.5208366645339389E-2</v>
      </c>
      <c r="F6" s="7">
        <f t="shared" si="1"/>
        <v>6.3244432825418223E-2</v>
      </c>
      <c r="H6" s="6"/>
      <c r="I6" s="6"/>
    </row>
    <row r="7" spans="1:18" ht="21" x14ac:dyDescent="0.25">
      <c r="A7" s="1" t="d">
        <v>2016-06-01</v>
      </c>
      <c r="B7" s="8">
        <v>2098.860107</v>
      </c>
      <c r="C7" s="8">
        <v>22.398364999999998</v>
      </c>
      <c r="E7" s="7">
        <f t="shared" si="0"/>
        <v>9.1050648411568206E-4</v>
      </c>
      <c r="F7" s="7">
        <f t="shared" si="1"/>
        <v>-3.752652133569602E-2</v>
      </c>
      <c r="H7" s="6" t="s">
        <v>36</v>
      </c>
      <c r="I7" s="6">
        <f>_xlfn.COVARIANCE.P(F3:F61,E3:E61)/_xlfn.VAR.P(E3:E61)</f>
        <v>1.2277230602304525</v>
      </c>
    </row>
    <row r="8" spans="1:18" x14ac:dyDescent="0.2">
      <c r="A8" s="1" t="d">
        <v>2016-07-01</v>
      </c>
      <c r="B8" s="8">
        <v>2173.6000979999999</v>
      </c>
      <c r="C8" s="8">
        <v>24.415627000000001</v>
      </c>
      <c r="E8" s="7">
        <f t="shared" si="0"/>
        <v>3.4990433050203752E-2</v>
      </c>
      <c r="F8" s="7">
        <f t="shared" si="1"/>
        <v>8.6235412992138549E-2</v>
      </c>
    </row>
    <row r="9" spans="1:18" x14ac:dyDescent="0.2">
      <c r="A9" s="1" t="d">
        <v>2016-08-01</v>
      </c>
      <c r="B9" s="8">
        <v>2170.9499510000001</v>
      </c>
      <c r="C9" s="8">
        <v>24.858431</v>
      </c>
      <c r="E9" s="7">
        <f t="shared" si="0"/>
        <v>-1.2199870176702919E-3</v>
      </c>
      <c r="F9" s="7">
        <f t="shared" si="1"/>
        <v>1.7973592537864753E-2</v>
      </c>
    </row>
    <row r="10" spans="1:18" x14ac:dyDescent="0.2">
      <c r="A10" s="1" t="d">
        <v>2016-09-01</v>
      </c>
      <c r="B10" s="8">
        <v>2168.2700199999999</v>
      </c>
      <c r="C10" s="8">
        <v>26.630254999999998</v>
      </c>
      <c r="E10" s="7">
        <f t="shared" si="0"/>
        <v>-1.2352134063971093E-3</v>
      </c>
      <c r="F10" s="7">
        <f t="shared" si="1"/>
        <v>6.8851004790944872E-2</v>
      </c>
    </row>
    <row r="11" spans="1:18" x14ac:dyDescent="0.2">
      <c r="A11" s="1" t="d">
        <v>2016-10-01</v>
      </c>
      <c r="B11" s="8">
        <v>2126.1499020000001</v>
      </c>
      <c r="C11" s="8">
        <v>26.745678000000002</v>
      </c>
      <c r="E11" s="7">
        <f t="shared" si="0"/>
        <v>-1.9616837421336072E-2</v>
      </c>
      <c r="F11" s="7">
        <f t="shared" si="1"/>
        <v>4.3249147481680969E-3</v>
      </c>
    </row>
    <row r="12" spans="1:18" x14ac:dyDescent="0.2">
      <c r="A12" s="1" t="d">
        <v>2016-11-01</v>
      </c>
      <c r="B12" s="8">
        <v>2198.8100589999999</v>
      </c>
      <c r="C12" s="8">
        <v>26.034281</v>
      </c>
      <c r="E12" s="7">
        <f t="shared" si="0"/>
        <v>3.3603545390870432E-2</v>
      </c>
      <c r="F12" s="7">
        <f t="shared" si="1"/>
        <v>-2.6958720631056352E-2</v>
      </c>
    </row>
    <row r="13" spans="1:18" x14ac:dyDescent="0.2">
      <c r="A13" s="1" t="d">
        <v>2016-12-01</v>
      </c>
      <c r="B13" s="8">
        <v>2238.830078</v>
      </c>
      <c r="C13" s="8">
        <v>27.422834000000002</v>
      </c>
      <c r="E13" s="7">
        <f t="shared" si="0"/>
        <v>1.8037111058687334E-2</v>
      </c>
      <c r="F13" s="7">
        <f t="shared" si="1"/>
        <v>5.1961854444909972E-2</v>
      </c>
    </row>
    <row r="14" spans="1:18" x14ac:dyDescent="0.2">
      <c r="A14" s="1" t="d">
        <v>2017-01-01</v>
      </c>
      <c r="B14" s="8">
        <v>2278.8701169999999</v>
      </c>
      <c r="C14" s="8">
        <v>28.732175999999999</v>
      </c>
      <c r="E14" s="7">
        <f t="shared" si="0"/>
        <v>1.7726314594617782E-2</v>
      </c>
      <c r="F14" s="7">
        <f t="shared" si="1"/>
        <v>4.6641585759508823E-2</v>
      </c>
    </row>
    <row r="15" spans="1:18" x14ac:dyDescent="0.2">
      <c r="A15" s="1" t="d">
        <v>2017-02-01</v>
      </c>
      <c r="B15" s="8">
        <v>2363.639893</v>
      </c>
      <c r="C15" s="8">
        <v>32.435284000000003</v>
      </c>
      <c r="E15" s="7">
        <f t="shared" si="0"/>
        <v>3.6523000999039816E-2</v>
      </c>
      <c r="F15" s="7">
        <f t="shared" si="1"/>
        <v>0.1212292328321045</v>
      </c>
    </row>
    <row r="16" spans="1:18" x14ac:dyDescent="0.2">
      <c r="A16" s="1" t="d">
        <v>2017-03-01</v>
      </c>
      <c r="B16" s="8">
        <v>2362.719971</v>
      </c>
      <c r="C16" s="8">
        <v>34.162018000000003</v>
      </c>
      <c r="E16" s="7">
        <f t="shared" si="0"/>
        <v>-3.8927294496698804E-4</v>
      </c>
      <c r="F16" s="7">
        <f t="shared" si="1"/>
        <v>5.1867599516794621E-2</v>
      </c>
    </row>
    <row r="17" spans="1:6" x14ac:dyDescent="0.2">
      <c r="A17" s="1" t="d">
        <v>2017-04-01</v>
      </c>
      <c r="B17" s="8">
        <v>2384.1999510000001</v>
      </c>
      <c r="C17" s="8">
        <v>34.159636999999996</v>
      </c>
      <c r="E17" s="7">
        <f t="shared" si="0"/>
        <v>9.0501322804594966E-3</v>
      </c>
      <c r="F17" s="7">
        <f t="shared" si="1"/>
        <v>-6.9699716758097032E-5</v>
      </c>
    </row>
    <row r="18" spans="1:6" x14ac:dyDescent="0.2">
      <c r="A18" s="1" t="d">
        <v>2017-05-01</v>
      </c>
      <c r="B18" s="8">
        <v>2411.8000489999999</v>
      </c>
      <c r="C18" s="8">
        <v>36.325969999999998</v>
      </c>
      <c r="E18" s="7">
        <f t="shared" si="0"/>
        <v>1.1509759254333795E-2</v>
      </c>
      <c r="F18" s="7">
        <f t="shared" si="1"/>
        <v>6.1488170071943501E-2</v>
      </c>
    </row>
    <row r="19" spans="1:6" x14ac:dyDescent="0.2">
      <c r="A19" s="1" t="d">
        <v>2017-06-01</v>
      </c>
      <c r="B19" s="8">
        <v>2423.4099120000001</v>
      </c>
      <c r="C19" s="8">
        <v>34.388984999999998</v>
      </c>
      <c r="E19" s="7">
        <f t="shared" si="0"/>
        <v>4.8022259241070758E-3</v>
      </c>
      <c r="F19" s="7">
        <f t="shared" si="1"/>
        <v>-5.4796602857253539E-2</v>
      </c>
    </row>
    <row r="20" spans="1:6" x14ac:dyDescent="0.2">
      <c r="A20" s="1" t="d">
        <v>2017-07-01</v>
      </c>
      <c r="B20" s="8">
        <v>2470.3000489999999</v>
      </c>
      <c r="C20" s="8">
        <v>35.513629999999999</v>
      </c>
      <c r="E20" s="7">
        <f t="shared" si="0"/>
        <v>1.916401766181007E-2</v>
      </c>
      <c r="F20" s="7">
        <f t="shared" si="1"/>
        <v>3.2180256840937477E-2</v>
      </c>
    </row>
    <row r="21" spans="1:6" x14ac:dyDescent="0.2">
      <c r="A21" s="1" t="d">
        <v>2017-08-01</v>
      </c>
      <c r="B21" s="8">
        <v>2471.6499020000001</v>
      </c>
      <c r="C21" s="8">
        <v>39.159785999999997</v>
      </c>
      <c r="E21" s="7">
        <f t="shared" si="0"/>
        <v>5.4628357104102084E-4</v>
      </c>
      <c r="F21" s="7">
        <f t="shared" si="1"/>
        <v>9.7733786431583702E-2</v>
      </c>
    </row>
    <row r="22" spans="1:6" x14ac:dyDescent="0.2">
      <c r="A22" s="1" t="d">
        <v>2017-09-01</v>
      </c>
      <c r="B22" s="8">
        <v>2519.360107</v>
      </c>
      <c r="C22" s="8">
        <v>36.945168000000002</v>
      </c>
      <c r="E22" s="7">
        <f t="shared" si="0"/>
        <v>1.911903932397916E-2</v>
      </c>
      <c r="F22" s="7">
        <f t="shared" si="1"/>
        <v>-5.8215485357105849E-2</v>
      </c>
    </row>
    <row r="23" spans="1:6" x14ac:dyDescent="0.2">
      <c r="A23" s="1" t="d">
        <v>2017-10-01</v>
      </c>
      <c r="B23" s="8">
        <v>2575.26001</v>
      </c>
      <c r="C23" s="8">
        <v>40.521748000000002</v>
      </c>
      <c r="E23" s="7">
        <f t="shared" si="0"/>
        <v>2.1945560290305279E-2</v>
      </c>
      <c r="F23" s="7">
        <f t="shared" si="1"/>
        <v>9.2403950110225092E-2</v>
      </c>
    </row>
    <row r="24" spans="1:6" x14ac:dyDescent="0.2">
      <c r="A24" s="1" t="d">
        <v>2017-11-01</v>
      </c>
      <c r="B24" s="8">
        <v>2584.8400879999999</v>
      </c>
      <c r="C24" s="8">
        <v>41.195351000000002</v>
      </c>
      <c r="E24" s="7">
        <f t="shared" si="0"/>
        <v>3.7131407628128972E-3</v>
      </c>
      <c r="F24" s="7">
        <f t="shared" si="1"/>
        <v>1.6486592542227861E-2</v>
      </c>
    </row>
    <row r="25" spans="1:6" x14ac:dyDescent="0.2">
      <c r="A25" s="1" t="d">
        <v>2017-12-01</v>
      </c>
      <c r="B25" s="8">
        <v>2673.610107</v>
      </c>
      <c r="C25" s="8">
        <v>40.713127</v>
      </c>
      <c r="E25" s="7">
        <f t="shared" si="0"/>
        <v>3.3766014609890378E-2</v>
      </c>
      <c r="F25" s="7">
        <f t="shared" si="1"/>
        <v>-1.1774839023534772E-2</v>
      </c>
    </row>
    <row r="26" spans="1:6" x14ac:dyDescent="0.2">
      <c r="A26" s="1" t="d">
        <v>2018-01-01</v>
      </c>
      <c r="B26" s="8">
        <v>2823.8100589999999</v>
      </c>
      <c r="C26" s="8">
        <v>40.280087000000002</v>
      </c>
      <c r="E26" s="7">
        <f t="shared" si="0"/>
        <v>5.4657398659986728E-2</v>
      </c>
      <c r="F26" s="7">
        <f t="shared" si="1"/>
        <v>-1.0693343430367742E-2</v>
      </c>
    </row>
    <row r="27" spans="1:6" x14ac:dyDescent="0.2">
      <c r="A27" s="1" t="d">
        <v>2018-02-01</v>
      </c>
      <c r="B27" s="8">
        <v>2713.830078</v>
      </c>
      <c r="C27" s="8">
        <v>42.851875</v>
      </c>
      <c r="E27" s="7">
        <f t="shared" si="0"/>
        <v>-3.9726107788010244E-2</v>
      </c>
      <c r="F27" s="7">
        <f t="shared" si="1"/>
        <v>6.1892173650485272E-2</v>
      </c>
    </row>
    <row r="28" spans="1:6" x14ac:dyDescent="0.2">
      <c r="A28" s="1" t="d">
        <v>2018-03-01</v>
      </c>
      <c r="B28" s="8">
        <v>2640.8701169999999</v>
      </c>
      <c r="C28" s="8">
        <v>40.528866000000001</v>
      </c>
      <c r="E28" s="7">
        <f t="shared" si="0"/>
        <v>-2.725249739187887E-2</v>
      </c>
      <c r="F28" s="7">
        <f t="shared" si="1"/>
        <v>-5.5734940405169943E-2</v>
      </c>
    </row>
    <row r="29" spans="1:6" x14ac:dyDescent="0.2">
      <c r="A29" s="1" t="d">
        <v>2018-04-01</v>
      </c>
      <c r="B29" s="8">
        <v>2648.0500489999999</v>
      </c>
      <c r="C29" s="8">
        <v>39.920119999999997</v>
      </c>
      <c r="E29" s="7">
        <f t="shared" si="0"/>
        <v>2.7150859477301889E-3</v>
      </c>
      <c r="F29" s="7">
        <f t="shared" si="1"/>
        <v>-1.5134003523409472E-2</v>
      </c>
    </row>
    <row r="30" spans="1:6" x14ac:dyDescent="0.2">
      <c r="A30" s="1" t="d">
        <v>2018-05-01</v>
      </c>
      <c r="B30" s="8">
        <v>2705.2700199999999</v>
      </c>
      <c r="C30" s="8">
        <v>45.140228</v>
      </c>
      <c r="E30" s="7">
        <f t="shared" si="0"/>
        <v>2.1378191291432879E-2</v>
      </c>
      <c r="F30" s="7">
        <f t="shared" si="1"/>
        <v>0.12289336487845635</v>
      </c>
    </row>
    <row r="31" spans="1:6" x14ac:dyDescent="0.2">
      <c r="A31" s="1" t="d">
        <v>2018-06-01</v>
      </c>
      <c r="B31" s="8">
        <v>2718.3701169999999</v>
      </c>
      <c r="C31" s="8">
        <v>44.887512000000001</v>
      </c>
      <c r="E31" s="7">
        <f t="shared" si="0"/>
        <v>4.830749144322073E-3</v>
      </c>
      <c r="F31" s="7">
        <f t="shared" si="1"/>
        <v>-5.6141954420558656E-3</v>
      </c>
    </row>
    <row r="32" spans="1:6" x14ac:dyDescent="0.2">
      <c r="A32" s="1" t="d">
        <v>2018-07-01</v>
      </c>
      <c r="B32" s="8">
        <v>2816.290039</v>
      </c>
      <c r="C32" s="8">
        <v>46.143611999999997</v>
      </c>
      <c r="E32" s="7">
        <f t="shared" si="0"/>
        <v>3.5387950784307211E-2</v>
      </c>
      <c r="F32" s="7">
        <f t="shared" si="1"/>
        <v>2.7598906279491221E-2</v>
      </c>
    </row>
    <row r="33" spans="1:12" x14ac:dyDescent="0.2">
      <c r="A33" s="1" t="d">
        <v>2018-08-01</v>
      </c>
      <c r="B33" s="8">
        <v>2901.5200199999999</v>
      </c>
      <c r="C33" s="8">
        <v>55.198231</v>
      </c>
      <c r="E33" s="7">
        <f t="shared" si="0"/>
        <v>2.9814314708128044E-2</v>
      </c>
      <c r="F33" s="7">
        <f t="shared" si="1"/>
        <v>0.17917237250141999</v>
      </c>
    </row>
    <row r="34" spans="1:12" x14ac:dyDescent="0.2">
      <c r="A34" s="1" t="d">
        <v>2018-09-01</v>
      </c>
      <c r="B34" s="8">
        <v>2913.9799800000001</v>
      </c>
      <c r="C34" s="8">
        <v>54.931904000000003</v>
      </c>
      <c r="E34" s="7">
        <f t="shared" si="0"/>
        <v>4.2850929639178534E-3</v>
      </c>
      <c r="F34" s="7">
        <f t="shared" si="1"/>
        <v>-4.836596616805966E-3</v>
      </c>
    </row>
    <row r="35" spans="1:12" x14ac:dyDescent="0.2">
      <c r="A35" s="1" t="d">
        <v>2018-10-01</v>
      </c>
      <c r="B35" s="8">
        <v>2711.73999</v>
      </c>
      <c r="C35" s="8">
        <v>53.257713000000003</v>
      </c>
      <c r="E35" s="7">
        <f t="shared" si="0"/>
        <v>-7.1929345879864132E-2</v>
      </c>
      <c r="F35" s="7">
        <f t="shared" si="1"/>
        <v>-3.095166988035232E-2</v>
      </c>
    </row>
    <row r="36" spans="1:12" x14ac:dyDescent="0.2">
      <c r="A36" s="1" t="d">
        <v>2018-11-01</v>
      </c>
      <c r="B36" s="8">
        <v>2760.169922</v>
      </c>
      <c r="C36" s="8">
        <v>43.455925000000001</v>
      </c>
      <c r="E36" s="7">
        <f t="shared" si="0"/>
        <v>1.7701752187834409E-2</v>
      </c>
      <c r="F36" s="7">
        <f t="shared" si="1"/>
        <v>-0.20339543311983349</v>
      </c>
    </row>
    <row r="37" spans="1:12" x14ac:dyDescent="0.2">
      <c r="A37" s="1" t="d">
        <v>2018-12-01</v>
      </c>
      <c r="B37" s="8">
        <v>2506.8500979999999</v>
      </c>
      <c r="C37" s="8">
        <v>38.518611999999997</v>
      </c>
      <c r="E37" s="7">
        <f t="shared" si="0"/>
        <v>-9.6265219766061866E-2</v>
      </c>
      <c r="F37" s="7">
        <f t="shared" si="1"/>
        <v>-0.12060565299986799</v>
      </c>
    </row>
    <row r="38" spans="1:12" x14ac:dyDescent="0.2">
      <c r="A38" s="1" t="d">
        <v>2019-01-01</v>
      </c>
      <c r="B38" s="8">
        <v>2704.1000979999999</v>
      </c>
      <c r="C38" s="8">
        <v>40.643065999999997</v>
      </c>
      <c r="E38" s="7">
        <f t="shared" si="0"/>
        <v>7.5742151976753658E-2</v>
      </c>
      <c r="F38" s="7">
        <f t="shared" si="1"/>
        <v>5.3686690286717589E-2</v>
      </c>
    </row>
    <row r="39" spans="1:12" x14ac:dyDescent="0.2">
      <c r="A39" s="1" t="d">
        <v>2019-02-01</v>
      </c>
      <c r="B39" s="8">
        <v>2784.48999</v>
      </c>
      <c r="C39" s="8">
        <v>42.281590000000001</v>
      </c>
      <c r="E39" s="7">
        <f t="shared" si="0"/>
        <v>2.9295553154109054E-2</v>
      </c>
      <c r="F39" s="7">
        <f t="shared" si="1"/>
        <v>3.9523523390295752E-2</v>
      </c>
    </row>
    <row r="40" spans="1:12" x14ac:dyDescent="0.2">
      <c r="A40" s="1" t="d">
        <v>2019-03-01</v>
      </c>
      <c r="B40" s="8">
        <v>2834.3999020000001</v>
      </c>
      <c r="C40" s="8">
        <v>46.582915999999997</v>
      </c>
      <c r="E40" s="7">
        <f t="shared" si="0"/>
        <v>1.7765510853122508E-2</v>
      </c>
      <c r="F40" s="7">
        <f t="shared" si="1"/>
        <v>9.6882097743635112E-2</v>
      </c>
    </row>
    <row r="41" spans="1:12" x14ac:dyDescent="0.2">
      <c r="A41" s="1" t="d">
        <v>2019-04-01</v>
      </c>
      <c r="B41" s="8">
        <v>2945.830078</v>
      </c>
      <c r="C41" s="8">
        <v>49.211863999999998</v>
      </c>
      <c r="E41" s="7">
        <f t="shared" si="0"/>
        <v>3.8560397496415821E-2</v>
      </c>
      <c r="F41" s="7">
        <f t="shared" si="1"/>
        <v>5.4900868168629331E-2</v>
      </c>
    </row>
    <row r="42" spans="1:12" x14ac:dyDescent="0.2">
      <c r="A42" s="1" t="d">
        <v>2019-05-01</v>
      </c>
      <c r="B42" s="8">
        <v>2752.0600589999999</v>
      </c>
      <c r="C42" s="8">
        <v>42.933776999999999</v>
      </c>
      <c r="E42" s="7">
        <f t="shared" si="0"/>
        <v>-6.8040893892824417E-2</v>
      </c>
      <c r="F42" s="7">
        <f t="shared" si="1"/>
        <v>-0.13647587384081777</v>
      </c>
    </row>
    <row r="43" spans="1:12" x14ac:dyDescent="0.2">
      <c r="A43" s="1" t="d">
        <v>2019-06-01</v>
      </c>
      <c r="B43" s="8">
        <v>2941.76001</v>
      </c>
      <c r="C43" s="8">
        <v>48.724384000000001</v>
      </c>
      <c r="E43" s="7">
        <f t="shared" si="0"/>
        <v>6.6658301495081035E-2</v>
      </c>
      <c r="F43" s="7">
        <f t="shared" si="1"/>
        <v>0.12652074413331948</v>
      </c>
    </row>
    <row r="44" spans="1:12" x14ac:dyDescent="0.2">
      <c r="A44" s="1" t="d">
        <v>2019-07-01</v>
      </c>
      <c r="B44" s="8">
        <v>2980.3798830000001</v>
      </c>
      <c r="C44" s="8">
        <v>52.446658999999997</v>
      </c>
      <c r="E44" s="7">
        <f t="shared" si="0"/>
        <v>1.3042724816945116E-2</v>
      </c>
      <c r="F44" s="7">
        <f t="shared" si="1"/>
        <v>7.361703111972856E-2</v>
      </c>
    </row>
    <row r="45" spans="1:12" ht="21" x14ac:dyDescent="0.25">
      <c r="A45" s="1" t="d">
        <v>2019-08-01</v>
      </c>
      <c r="B45" s="8">
        <v>2926.459961</v>
      </c>
      <c r="C45" s="8">
        <v>51.388077000000003</v>
      </c>
      <c r="E45" s="7">
        <f t="shared" si="0"/>
        <v>-1.825728178481683E-2</v>
      </c>
      <c r="F45" s="7">
        <f t="shared" si="1"/>
        <v>-2.0390453480191955E-2</v>
      </c>
      <c r="H45" s="10" t="s">
        <v>39</v>
      </c>
    </row>
    <row r="46" spans="1:12" x14ac:dyDescent="0.2">
      <c r="A46" s="1" t="d">
        <v>2019-09-01</v>
      </c>
      <c r="B46" s="8">
        <v>2976.73999</v>
      </c>
      <c r="C46" s="8">
        <v>55.346919999999997</v>
      </c>
      <c r="E46" s="7">
        <f t="shared" si="0"/>
        <v>1.7035250490979523E-2</v>
      </c>
      <c r="F46" s="7">
        <f t="shared" si="1"/>
        <v>7.4214831144026341E-2</v>
      </c>
    </row>
    <row r="47" spans="1:12" ht="21" x14ac:dyDescent="0.25">
      <c r="A47" s="1" t="d">
        <v>2019-10-01</v>
      </c>
      <c r="B47" s="8">
        <v>3037.5600589999999</v>
      </c>
      <c r="C47" s="8">
        <v>61.472960999999998</v>
      </c>
      <c r="E47" s="7">
        <f t="shared" si="0"/>
        <v>2.0225842365795155E-2</v>
      </c>
      <c r="F47" s="7">
        <f t="shared" si="1"/>
        <v>0.10497640788117076</v>
      </c>
      <c r="H47" s="6" t="s">
        <v>40</v>
      </c>
      <c r="I47" s="6"/>
      <c r="J47" s="6"/>
      <c r="K47" s="6"/>
      <c r="L47" s="6"/>
    </row>
    <row r="48" spans="1:12" x14ac:dyDescent="0.2">
      <c r="A48" s="1" t="d">
        <v>2019-11-01</v>
      </c>
      <c r="B48" s="8">
        <v>3140.9799800000001</v>
      </c>
      <c r="C48" s="8">
        <v>66.042168000000004</v>
      </c>
      <c r="E48" s="7">
        <f t="shared" si="0"/>
        <v>3.3480265788399043E-2</v>
      </c>
      <c r="F48" s="7">
        <f t="shared" si="1"/>
        <v>7.1696027504080759E-2</v>
      </c>
    </row>
    <row r="49" spans="1:6" x14ac:dyDescent="0.2">
      <c r="A49" s="1" t="d">
        <v>2019-12-01</v>
      </c>
      <c r="B49" s="8">
        <v>3230.780029</v>
      </c>
      <c r="C49" s="8">
        <v>72.783935999999997</v>
      </c>
      <c r="E49" s="7">
        <f t="shared" si="0"/>
        <v>2.8188756355889417E-2</v>
      </c>
      <c r="F49" s="7">
        <f t="shared" si="1"/>
        <v>9.7201824411311588E-2</v>
      </c>
    </row>
    <row r="50" spans="1:6" x14ac:dyDescent="0.2">
      <c r="A50" s="1" t="d">
        <v>2020-01-01</v>
      </c>
      <c r="B50" s="8">
        <v>3225.5200199999999</v>
      </c>
      <c r="C50" s="8">
        <v>76.714989000000003</v>
      </c>
      <c r="E50" s="7">
        <f t="shared" si="0"/>
        <v>-1.6294193652275938E-3</v>
      </c>
      <c r="F50" s="7">
        <f t="shared" si="1"/>
        <v>5.2601841496167923E-2</v>
      </c>
    </row>
    <row r="51" spans="1:6" x14ac:dyDescent="0.2">
      <c r="A51" s="1" t="d">
        <v>2020-02-01</v>
      </c>
      <c r="B51" s="8">
        <v>2954.219971</v>
      </c>
      <c r="C51" s="8">
        <v>67.754868000000002</v>
      </c>
      <c r="E51" s="7">
        <f t="shared" si="0"/>
        <v>-8.7859536953221323E-2</v>
      </c>
      <c r="F51" s="7">
        <f t="shared" si="1"/>
        <v>-0.12420080343222024</v>
      </c>
    </row>
    <row r="52" spans="1:6" x14ac:dyDescent="0.2">
      <c r="A52" s="1" t="d">
        <v>2020-03-01</v>
      </c>
      <c r="B52" s="8">
        <v>2584.5900879999999</v>
      </c>
      <c r="C52" s="8">
        <v>63.177768999999998</v>
      </c>
      <c r="E52" s="7">
        <f t="shared" si="0"/>
        <v>-0.13366772472854824</v>
      </c>
      <c r="F52" s="7">
        <f t="shared" si="1"/>
        <v>-6.9943826634145875E-2</v>
      </c>
    </row>
    <row r="53" spans="1:6" x14ac:dyDescent="0.2">
      <c r="A53" s="1" t="d">
        <v>2020-04-01</v>
      </c>
      <c r="B53" s="8">
        <v>2912.429932</v>
      </c>
      <c r="C53" s="8">
        <v>72.993934999999993</v>
      </c>
      <c r="E53" s="7">
        <f t="shared" si="0"/>
        <v>0.11942083884125214</v>
      </c>
      <c r="F53" s="7">
        <f t="shared" si="1"/>
        <v>0.14442387256216521</v>
      </c>
    </row>
    <row r="54" spans="1:6" x14ac:dyDescent="0.2">
      <c r="A54" s="1" t="d">
        <v>2020-05-01</v>
      </c>
      <c r="B54" s="8">
        <v>3044.3100589999999</v>
      </c>
      <c r="C54" s="8">
        <v>78.991470000000007</v>
      </c>
      <c r="E54" s="7">
        <f t="shared" si="0"/>
        <v>4.4286532959149118E-2</v>
      </c>
      <c r="F54" s="7">
        <f t="shared" si="1"/>
        <v>7.8963516448697688E-2</v>
      </c>
    </row>
    <row r="55" spans="1:6" x14ac:dyDescent="0.2">
      <c r="A55" s="1" t="d">
        <v>2020-06-01</v>
      </c>
      <c r="B55" s="8">
        <v>3100.290039</v>
      </c>
      <c r="C55" s="8">
        <v>90.879065999999995</v>
      </c>
      <c r="E55" s="7">
        <f t="shared" si="0"/>
        <v>1.822137420311417E-2</v>
      </c>
      <c r="F55" s="7">
        <f t="shared" si="1"/>
        <v>0.14018980567750564</v>
      </c>
    </row>
    <row r="56" spans="1:6" x14ac:dyDescent="0.2">
      <c r="A56" s="1" t="d">
        <v>2020-07-01</v>
      </c>
      <c r="B56" s="8">
        <v>3271.1201169999999</v>
      </c>
      <c r="C56" s="8">
        <v>105.88608600000001</v>
      </c>
      <c r="E56" s="7">
        <f t="shared" si="0"/>
        <v>5.363680159734547E-2</v>
      </c>
      <c r="F56" s="7">
        <f t="shared" si="1"/>
        <v>0.15283417824190798</v>
      </c>
    </row>
    <row r="57" spans="1:6" x14ac:dyDescent="0.2">
      <c r="A57" s="1" t="d">
        <v>2020-08-01</v>
      </c>
      <c r="B57" s="8">
        <v>3500.3100589999999</v>
      </c>
      <c r="C57" s="8">
        <v>128.58590699999999</v>
      </c>
      <c r="E57" s="7">
        <f t="shared" si="0"/>
        <v>6.7719083177738171E-2</v>
      </c>
      <c r="F57" s="7">
        <f t="shared" si="1"/>
        <v>0.19423336205576219</v>
      </c>
    </row>
    <row r="58" spans="1:6" x14ac:dyDescent="0.2">
      <c r="A58" s="1" t="d">
        <v>2020-09-01</v>
      </c>
      <c r="B58" s="8">
        <v>3363</v>
      </c>
      <c r="C58" s="8">
        <v>115.610542</v>
      </c>
      <c r="E58" s="7">
        <f t="shared" si="0"/>
        <v>-4.0018120099239295E-2</v>
      </c>
      <c r="F58" s="7">
        <f t="shared" si="1"/>
        <v>-0.10637007207696314</v>
      </c>
    </row>
    <row r="59" spans="1:6" x14ac:dyDescent="0.2">
      <c r="A59" s="1" t="d">
        <v>2020-10-01</v>
      </c>
      <c r="B59" s="8">
        <v>3269.959961</v>
      </c>
      <c r="C59" s="8">
        <v>108.672516</v>
      </c>
      <c r="E59" s="7">
        <f t="shared" si="0"/>
        <v>-2.8055692266440762E-2</v>
      </c>
      <c r="F59" s="7">
        <f t="shared" si="1"/>
        <v>-6.1888226381233931E-2</v>
      </c>
    </row>
    <row r="60" spans="1:6" x14ac:dyDescent="0.2">
      <c r="A60" s="1" t="d">
        <v>2020-11-01</v>
      </c>
      <c r="B60" s="8">
        <v>3621.6298830000001</v>
      </c>
      <c r="C60" s="8">
        <v>118.84496300000001</v>
      </c>
      <c r="E60" s="7">
        <f t="shared" si="0"/>
        <v>0.10214642793925913</v>
      </c>
      <c r="F60" s="7">
        <f t="shared" si="1"/>
        <v>8.9480892284612798E-2</v>
      </c>
    </row>
    <row r="61" spans="1:6" x14ac:dyDescent="0.2">
      <c r="A61" s="1" t="d">
        <v>2020-12-01</v>
      </c>
      <c r="B61" s="8">
        <v>3756.070068</v>
      </c>
      <c r="C61" s="8">
        <v>132.69000199999999</v>
      </c>
      <c r="E61" s="7">
        <f t="shared" si="0"/>
        <v>3.6449047693140835E-2</v>
      </c>
      <c r="F61" s="7">
        <f t="shared" si="1"/>
        <v>0.11019578386568783</v>
      </c>
    </row>
    <row r="62" spans="1:6" x14ac:dyDescent="0.2">
      <c r="A62" s="1"/>
    </row>
  </sheetData>
  <hyperlinks>
    <hyperlink ref="H45" r:id="rId1" xr:uid="{00000000-0004-0000-0000-000000000000}"/>
  </hyperlinks>
  <pageMargins left="0.7" right="0.7" top="0.75" bottom="0.75" header="0.3" footer="0.3"/>
  <drawing r:id="rId2"/>
  <extLst>
    <ext xmlns="http://schemas.openxmlformats.org/spreadsheetml/2006/main"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workbookViewId="0">
      <selection activeCell="A16" sqref="A16"/>
    </sheetView>
  </sheetViews>
  <sheetFormatPr baseColWidth="10" defaultRowHeight="16" x14ac:dyDescent="0.2"/>
  <sheetData>
    <row r="1" spans="1:9" x14ac:dyDescent="0.2">
      <c r="A1" t="s">
        <v>0</v>
      </c>
    </row>
    <row r="2" spans="1:9" ht="17" thickBot="1" x14ac:dyDescent="0.25"/>
    <row r="3" spans="1:9" x14ac:dyDescent="0.2">
      <c r="A3" s="5" t="s">
        <v>1</v>
      </c>
      <c r="B3" s="5"/>
    </row>
    <row r="4" spans="1:9" x14ac:dyDescent="0.2">
      <c r="A4" s="2" t="s">
        <v>2</v>
      </c>
      <c r="B4" s="2">
        <v>0.6301070330282118</v>
      </c>
    </row>
    <row r="5" spans="1:9" x14ac:dyDescent="0.2">
      <c r="A5" s="2" t="s">
        <v>3</v>
      </c>
      <c r="B5" s="2">
        <v>0.39703487307161595</v>
      </c>
    </row>
    <row r="6" spans="1:9" x14ac:dyDescent="0.2">
      <c r="A6" s="2" t="s">
        <v>4</v>
      </c>
      <c r="B6" s="2">
        <v>0.38645653751146886</v>
      </c>
    </row>
    <row r="7" spans="1:9" x14ac:dyDescent="0.2">
      <c r="A7" s="2" t="s">
        <v>5</v>
      </c>
      <c r="B7" s="2">
        <v>6.686284572587313E-2</v>
      </c>
    </row>
    <row r="8" spans="1:9" ht="17" thickBot="1" x14ac:dyDescent="0.25">
      <c r="A8" s="3" t="s">
        <v>6</v>
      </c>
      <c r="B8" s="3">
        <v>59</v>
      </c>
    </row>
    <row r="10" spans="1:9" ht="17" thickBot="1" x14ac:dyDescent="0.25">
      <c r="A10" t="s">
        <v>7</v>
      </c>
    </row>
    <row r="11" spans="1:9" x14ac:dyDescent="0.2">
      <c r="A11" s="4"/>
      <c r="B11" s="4" t="s">
        <v>12</v>
      </c>
      <c r="C11" s="4" t="s">
        <v>13</v>
      </c>
      <c r="D11" s="4" t="s">
        <v>14</v>
      </c>
      <c r="E11" s="4" t="s">
        <v>15</v>
      </c>
      <c r="F11" s="4" t="s">
        <v>16</v>
      </c>
    </row>
    <row r="12" spans="1:9" x14ac:dyDescent="0.2">
      <c r="A12" s="2" t="s">
        <v>8</v>
      </c>
      <c r="B12" s="2">
        <v>1</v>
      </c>
      <c r="C12" s="2">
        <v>0.16779577749924568</v>
      </c>
      <c r="D12" s="2">
        <v>0.16779577749924568</v>
      </c>
      <c r="E12" s="2">
        <v>37.532830265605156</v>
      </c>
      <c r="F12" s="2">
        <v>8.9218122361220196E-8</v>
      </c>
    </row>
    <row r="13" spans="1:9" x14ac:dyDescent="0.2">
      <c r="A13" s="2" t="s">
        <v>9</v>
      </c>
      <c r="B13" s="2">
        <v>57</v>
      </c>
      <c r="C13" s="2">
        <v>0.25482648789802886</v>
      </c>
      <c r="D13" s="2">
        <v>4.4706401385619099E-3</v>
      </c>
      <c r="E13" s="2"/>
      <c r="F13" s="2"/>
    </row>
    <row r="14" spans="1:9" ht="17" thickBot="1" x14ac:dyDescent="0.25">
      <c r="A14" s="3" t="s">
        <v>10</v>
      </c>
      <c r="B14" s="3">
        <v>58</v>
      </c>
      <c r="C14" s="3">
        <v>0.42262226539727454</v>
      </c>
      <c r="D14" s="3"/>
      <c r="E14" s="3"/>
      <c r="F14" s="3"/>
    </row>
    <row r="15" spans="1:9" ht="17" thickBot="1" x14ac:dyDescent="0.25"/>
    <row r="16" spans="1:9" x14ac:dyDescent="0.2">
      <c r="A16" s="4"/>
      <c r="B16" s="4" t="s">
        <v>17</v>
      </c>
      <c r="C16" s="4" t="s">
        <v>5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23</v>
      </c>
    </row>
    <row r="17" spans="1:9" x14ac:dyDescent="0.2">
      <c r="A17" s="2" t="s">
        <v>11</v>
      </c>
      <c r="B17" s="2">
        <v>1.6296363339804304E-2</v>
      </c>
      <c r="C17" s="2">
        <v>8.9893018836510671E-3</v>
      </c>
      <c r="D17" s="2">
        <v>1.8128619497630469</v>
      </c>
      <c r="E17" s="2">
        <v>7.5120019677009417E-2</v>
      </c>
      <c r="F17" s="2">
        <v>-1.7044031853465404E-3</v>
      </c>
      <c r="G17" s="2">
        <v>3.4297129864955145E-2</v>
      </c>
      <c r="H17" s="2">
        <v>-1.7044031853465404E-3</v>
      </c>
      <c r="I17" s="2">
        <v>3.4297129864955145E-2</v>
      </c>
    </row>
    <row r="18" spans="1:9" ht="17" thickBot="1" x14ac:dyDescent="0.25">
      <c r="A18" s="3" t="s">
        <v>24</v>
      </c>
      <c r="B18" s="3">
        <v>1.2277230602304527</v>
      </c>
      <c r="C18" s="3">
        <v>0.20039863352046852</v>
      </c>
      <c r="D18" s="3">
        <v>6.1264043504820318</v>
      </c>
      <c r="E18" s="3">
        <v>8.9218122361220196E-8</v>
      </c>
      <c r="F18" s="3">
        <v>0.82643171851659769</v>
      </c>
      <c r="G18" s="3">
        <v>1.6290144019443078</v>
      </c>
      <c r="H18" s="3">
        <v>0.82643171851659769</v>
      </c>
      <c r="I18" s="3">
        <v>1.6290144019443078</v>
      </c>
    </row>
    <row r="22" spans="1:9" x14ac:dyDescent="0.2">
      <c r="A22" t="s">
        <v>25</v>
      </c>
    </row>
    <row r="23" spans="1:9" ht="17" thickBot="1" x14ac:dyDescent="0.25"/>
    <row r="24" spans="1:9" x14ac:dyDescent="0.2">
      <c r="A24" s="4" t="s">
        <v>26</v>
      </c>
      <c r="B24" s="4" t="s">
        <v>27</v>
      </c>
      <c r="C24" s="4" t="s">
        <v>28</v>
      </c>
    </row>
    <row r="25" spans="1:9" x14ac:dyDescent="0.2">
      <c r="A25" s="2">
        <v>1</v>
      </c>
      <c r="B25" s="2">
        <v>1.1217388891518909E-2</v>
      </c>
      <c r="C25" s="2">
        <v>-1.7917382052951774E-2</v>
      </c>
    </row>
    <row r="26" spans="1:9" x14ac:dyDescent="0.2">
      <c r="A26" s="2">
        <v>2</v>
      </c>
      <c r="B26" s="2">
        <v>9.4753993736886061E-2</v>
      </c>
      <c r="C26" s="2">
        <v>3.0403895960369964E-2</v>
      </c>
    </row>
    <row r="27" spans="1:9" x14ac:dyDescent="0.2">
      <c r="A27" s="2">
        <v>3</v>
      </c>
      <c r="B27" s="2">
        <v>1.9606012080140393E-2</v>
      </c>
      <c r="C27" s="2">
        <v>-0.17033737265110416</v>
      </c>
    </row>
    <row r="28" spans="1:9" x14ac:dyDescent="0.2">
      <c r="A28" s="2">
        <v>4</v>
      </c>
      <c r="B28" s="2">
        <v>3.4968025778727124E-2</v>
      </c>
      <c r="C28" s="2">
        <v>2.8276407046691099E-2</v>
      </c>
    </row>
    <row r="29" spans="1:9" x14ac:dyDescent="0.2">
      <c r="A29" s="2">
        <v>5</v>
      </c>
      <c r="B29" s="2">
        <v>1.741421314684248E-2</v>
      </c>
      <c r="C29" s="2">
        <v>-5.49407344825385E-2</v>
      </c>
    </row>
    <row r="30" spans="1:9" x14ac:dyDescent="0.2">
      <c r="A30" s="2">
        <v>6</v>
      </c>
      <c r="B30" s="2">
        <v>5.9254924882989231E-2</v>
      </c>
      <c r="C30" s="2">
        <v>2.6980488109149318E-2</v>
      </c>
    </row>
    <row r="31" spans="1:9" x14ac:dyDescent="0.2">
      <c r="A31" s="2">
        <v>7</v>
      </c>
      <c r="B31" s="2">
        <v>1.479855714502871E-2</v>
      </c>
      <c r="C31" s="2">
        <v>3.1750353928360429E-3</v>
      </c>
    </row>
    <row r="32" spans="1:9" x14ac:dyDescent="0.2">
      <c r="A32" s="2">
        <v>8</v>
      </c>
      <c r="B32" s="2">
        <v>1.4779863356464763E-2</v>
      </c>
      <c r="C32" s="2">
        <v>5.4071141434480108E-2</v>
      </c>
    </row>
    <row r="33" spans="1:3" x14ac:dyDescent="0.2">
      <c r="A33" s="2">
        <v>9</v>
      </c>
      <c r="B33" s="2">
        <v>-7.7876803311616831E-3</v>
      </c>
      <c r="C33" s="2">
        <v>1.2112595079329779E-2</v>
      </c>
    </row>
    <row r="34" spans="1:3" x14ac:dyDescent="0.2">
      <c r="A34" s="2">
        <v>10</v>
      </c>
      <c r="B34" s="2">
        <v>5.7552210921676679E-2</v>
      </c>
      <c r="C34" s="2">
        <v>-8.4510931552733037E-2</v>
      </c>
    </row>
    <row r="35" spans="1:3" x14ac:dyDescent="0.2">
      <c r="A35" s="2">
        <v>11</v>
      </c>
      <c r="B35" s="2">
        <v>3.8440940526492461E-2</v>
      </c>
      <c r="C35" s="2">
        <v>1.3520913918417511E-2</v>
      </c>
    </row>
    <row r="36" spans="1:3" x14ac:dyDescent="0.2">
      <c r="A36" s="2">
        <v>12</v>
      </c>
      <c r="B36" s="2">
        <v>3.8059368540516184E-2</v>
      </c>
      <c r="C36" s="2">
        <v>8.5822172189926396E-3</v>
      </c>
    </row>
    <row r="37" spans="1:3" x14ac:dyDescent="0.2">
      <c r="A37" s="2">
        <v>13</v>
      </c>
      <c r="B37" s="2">
        <v>6.1136493895145347E-2</v>
      </c>
      <c r="C37" s="2">
        <v>6.0092738936959156E-2</v>
      </c>
    </row>
    <row r="38" spans="1:3" x14ac:dyDescent="0.2">
      <c r="A38" s="2">
        <v>14</v>
      </c>
      <c r="B38" s="2">
        <v>1.5818443968544513E-2</v>
      </c>
      <c r="C38" s="2">
        <v>3.6049155548250111E-2</v>
      </c>
    </row>
    <row r="39" spans="1:3" x14ac:dyDescent="0.2">
      <c r="A39" s="2">
        <v>15</v>
      </c>
      <c r="B39" s="2">
        <v>2.7407419438660444E-2</v>
      </c>
      <c r="C39" s="2">
        <v>-2.747711915541854E-2</v>
      </c>
    </row>
    <row r="40" spans="1:3" x14ac:dyDescent="0.2">
      <c r="A40" s="2">
        <v>16</v>
      </c>
      <c r="B40" s="2">
        <v>3.0427160194050763E-2</v>
      </c>
      <c r="C40" s="2">
        <v>3.1061009877892738E-2</v>
      </c>
    </row>
    <row r="41" spans="1:3" x14ac:dyDescent="0.2">
      <c r="A41" s="2">
        <v>17</v>
      </c>
      <c r="B41" s="2">
        <v>2.2192166847267058E-2</v>
      </c>
      <c r="C41" s="2">
        <v>-7.6988769704520593E-2</v>
      </c>
    </row>
    <row r="42" spans="1:3" x14ac:dyDescent="0.2">
      <c r="A42" s="2">
        <v>18</v>
      </c>
      <c r="B42" s="2">
        <v>3.9824469749872207E-2</v>
      </c>
      <c r="C42" s="2">
        <v>-7.6442129089347305E-3</v>
      </c>
    </row>
    <row r="43" spans="1:3" x14ac:dyDescent="0.2">
      <c r="A43" s="2">
        <v>19</v>
      </c>
      <c r="B43" s="2">
        <v>1.6967048277396406E-2</v>
      </c>
      <c r="C43" s="2">
        <v>8.0766738154187293E-2</v>
      </c>
    </row>
    <row r="44" spans="1:3" x14ac:dyDescent="0.2">
      <c r="A44" s="2">
        <v>20</v>
      </c>
      <c r="B44" s="2">
        <v>3.9769248807306368E-2</v>
      </c>
      <c r="C44" s="2">
        <v>-9.7984734164412224E-2</v>
      </c>
    </row>
    <row r="45" spans="1:3" x14ac:dyDescent="0.2">
      <c r="A45" s="2">
        <v>21</v>
      </c>
      <c r="B45" s="2">
        <v>4.3239433777889802E-2</v>
      </c>
      <c r="C45" s="2">
        <v>4.916451633233529E-2</v>
      </c>
    </row>
    <row r="46" spans="1:3" x14ac:dyDescent="0.2">
      <c r="A46" s="2">
        <v>22</v>
      </c>
      <c r="B46" s="2">
        <v>2.0855071880191391E-2</v>
      </c>
      <c r="C46" s="2">
        <v>-4.3684793379635302E-3</v>
      </c>
    </row>
    <row r="47" spans="1:3" x14ac:dyDescent="0.2">
      <c r="A47" s="2">
        <v>23</v>
      </c>
      <c r="B47" s="2">
        <v>5.7751678128445096E-2</v>
      </c>
      <c r="C47" s="2">
        <v>-6.9526517151979869E-2</v>
      </c>
    </row>
    <row r="48" spans="1:3" x14ac:dyDescent="0.2">
      <c r="A48" s="2">
        <v>24</v>
      </c>
      <c r="B48" s="2">
        <v>8.3400512086879056E-2</v>
      </c>
      <c r="C48" s="2">
        <v>-9.4093855517246805E-2</v>
      </c>
    </row>
    <row r="49" spans="1:3" x14ac:dyDescent="0.2">
      <c r="A49" s="2">
        <v>25</v>
      </c>
      <c r="B49" s="2">
        <v>-3.2476295284736452E-2</v>
      </c>
      <c r="C49" s="2">
        <v>9.4368468935221717E-2</v>
      </c>
    </row>
    <row r="50" spans="1:3" x14ac:dyDescent="0.2">
      <c r="A50" s="2">
        <v>26</v>
      </c>
      <c r="B50" s="2">
        <v>-1.7162156157075656E-2</v>
      </c>
      <c r="C50" s="2">
        <v>-3.8572784248094287E-2</v>
      </c>
    </row>
    <row r="51" spans="1:3" x14ac:dyDescent="0.2">
      <c r="A51" s="2">
        <v>27</v>
      </c>
      <c r="B51" s="2">
        <v>1.9629736968340313E-2</v>
      </c>
      <c r="C51" s="2">
        <v>-3.4763740491749781E-2</v>
      </c>
    </row>
    <row r="52" spans="1:3" x14ac:dyDescent="0.2">
      <c r="A52" s="2">
        <v>28</v>
      </c>
      <c r="B52" s="2">
        <v>4.2542861774314294E-2</v>
      </c>
      <c r="C52" s="2">
        <v>8.035050310414206E-2</v>
      </c>
    </row>
    <row r="53" spans="1:3" x14ac:dyDescent="0.2">
      <c r="A53" s="2">
        <v>29</v>
      </c>
      <c r="B53" s="2">
        <v>2.2227185462477039E-2</v>
      </c>
      <c r="C53" s="2">
        <v>-2.7841380904532906E-2</v>
      </c>
    </row>
    <row r="54" spans="1:3" x14ac:dyDescent="0.2">
      <c r="A54" s="2">
        <v>30</v>
      </c>
      <c r="B54" s="2">
        <v>5.9742966571998603E-2</v>
      </c>
      <c r="C54" s="2">
        <v>-3.2144060292507382E-2</v>
      </c>
    </row>
    <row r="55" spans="1:3" x14ac:dyDescent="0.2">
      <c r="A55" s="2">
        <v>31</v>
      </c>
      <c r="B55" s="2">
        <v>5.290008503194106E-2</v>
      </c>
      <c r="C55" s="2">
        <v>0.12627228746947894</v>
      </c>
    </row>
    <row r="56" spans="1:3" x14ac:dyDescent="0.2">
      <c r="A56" s="2">
        <v>32</v>
      </c>
      <c r="B56" s="2">
        <v>2.1557270786837512E-2</v>
      </c>
      <c r="C56" s="2">
        <v>-2.6393867403643478E-2</v>
      </c>
    </row>
    <row r="57" spans="1:3" x14ac:dyDescent="0.2">
      <c r="A57" s="2">
        <v>33</v>
      </c>
      <c r="B57" s="2">
        <v>-7.20129533041972E-2</v>
      </c>
      <c r="C57" s="2">
        <v>4.106128342384488E-2</v>
      </c>
    </row>
    <row r="58" spans="1:3" x14ac:dyDescent="0.2">
      <c r="A58" s="2">
        <v>34</v>
      </c>
      <c r="B58" s="2">
        <v>3.802921270729348E-2</v>
      </c>
      <c r="C58" s="2">
        <v>-0.24142464582712697</v>
      </c>
    </row>
    <row r="59" spans="1:3" x14ac:dyDescent="0.2">
      <c r="A59" s="2">
        <v>35</v>
      </c>
      <c r="B59" s="2">
        <v>-0.10189066686514224</v>
      </c>
      <c r="C59" s="2">
        <v>-1.8714986134725747E-2</v>
      </c>
    </row>
    <row r="60" spans="1:3" x14ac:dyDescent="0.2">
      <c r="A60" s="2">
        <v>36</v>
      </c>
      <c r="B60" s="2">
        <v>0.10928674995314434</v>
      </c>
      <c r="C60" s="2">
        <v>-5.5600059666426754E-2</v>
      </c>
    </row>
    <row r="61" spans="1:3" x14ac:dyDescent="0.2">
      <c r="A61" s="2">
        <v>37</v>
      </c>
      <c r="B61" s="2">
        <v>5.2263189509310963E-2</v>
      </c>
      <c r="C61" s="2">
        <v>-1.2739666119015211E-2</v>
      </c>
    </row>
    <row r="62" spans="1:3" x14ac:dyDescent="0.2">
      <c r="A62" s="2">
        <v>38</v>
      </c>
      <c r="B62" s="2">
        <v>3.8107490690957188E-2</v>
      </c>
      <c r="C62" s="2">
        <v>5.8774607052677924E-2</v>
      </c>
    </row>
    <row r="63" spans="1:3" x14ac:dyDescent="0.2">
      <c r="A63" s="2">
        <v>39</v>
      </c>
      <c r="B63" s="2">
        <v>6.3637852557806629E-2</v>
      </c>
      <c r="C63" s="2">
        <v>-8.7369843891772977E-3</v>
      </c>
    </row>
    <row r="64" spans="1:3" x14ac:dyDescent="0.2">
      <c r="A64" s="2">
        <v>40</v>
      </c>
      <c r="B64" s="2">
        <v>-6.7239011131109611E-2</v>
      </c>
      <c r="C64" s="2">
        <v>-6.9236862709708163E-2</v>
      </c>
    </row>
    <row r="65" spans="1:3" x14ac:dyDescent="0.2">
      <c r="A65" s="2">
        <v>41</v>
      </c>
      <c r="B65" s="2">
        <v>9.813429724110935E-2</v>
      </c>
      <c r="C65" s="2">
        <v>2.8386446892210135E-2</v>
      </c>
    </row>
    <row r="66" spans="1:3" x14ac:dyDescent="0.2">
      <c r="A66" s="2">
        <v>42</v>
      </c>
      <c r="B66" s="2">
        <v>3.230921736580783E-2</v>
      </c>
      <c r="C66" s="2">
        <v>4.130781375392073E-2</v>
      </c>
    </row>
    <row r="67" spans="1:3" x14ac:dyDescent="0.2">
      <c r="A67" s="2">
        <v>43</v>
      </c>
      <c r="B67" s="2">
        <v>-6.1185225245407177E-3</v>
      </c>
      <c r="C67" s="2">
        <v>-1.4271930955651237E-2</v>
      </c>
    </row>
    <row r="68" spans="1:3" x14ac:dyDescent="0.2">
      <c r="A68" s="2">
        <v>44</v>
      </c>
      <c r="B68" s="2">
        <v>3.7210933204382006E-2</v>
      </c>
      <c r="C68" s="2">
        <v>3.7003897939644335E-2</v>
      </c>
    </row>
    <row r="69" spans="1:3" x14ac:dyDescent="0.2">
      <c r="A69" s="2">
        <v>45</v>
      </c>
      <c r="B69" s="2">
        <v>4.1128096424877074E-2</v>
      </c>
      <c r="C69" s="2">
        <v>6.3848311456293688E-2</v>
      </c>
    </row>
    <row r="70" spans="1:3" x14ac:dyDescent="0.2">
      <c r="A70" s="2">
        <v>46</v>
      </c>
      <c r="B70" s="2">
        <v>5.7400857710866511E-2</v>
      </c>
      <c r="C70" s="2">
        <v>1.4295169793214248E-2</v>
      </c>
    </row>
    <row r="71" spans="1:3" x14ac:dyDescent="0.2">
      <c r="A71" s="2">
        <v>47</v>
      </c>
      <c r="B71" s="2">
        <v>5.0904349557147482E-2</v>
      </c>
      <c r="C71" s="2">
        <v>4.6297474854164106E-2</v>
      </c>
    </row>
    <row r="72" spans="1:3" x14ac:dyDescent="0.2">
      <c r="A72" s="2">
        <v>48</v>
      </c>
      <c r="B72" s="2">
        <v>1.4295887610328321E-2</v>
      </c>
      <c r="C72" s="2">
        <v>3.83059538858396E-2</v>
      </c>
    </row>
    <row r="73" spans="1:3" x14ac:dyDescent="0.2">
      <c r="A73" s="2">
        <v>49</v>
      </c>
      <c r="B73" s="2">
        <v>-9.1570816238835132E-2</v>
      </c>
      <c r="C73" s="2">
        <v>-3.2629987193385113E-2</v>
      </c>
    </row>
    <row r="74" spans="1:3" x14ac:dyDescent="0.2">
      <c r="A74" s="2">
        <v>50</v>
      </c>
      <c r="B74" s="2">
        <v>-0.14781058471797071</v>
      </c>
      <c r="C74" s="2">
        <v>7.786675808382483E-2</v>
      </c>
    </row>
    <row r="75" spans="1:3" x14ac:dyDescent="0.2">
      <c r="A75" s="2">
        <v>51</v>
      </c>
      <c r="B75" s="2">
        <v>0.16291208105727409</v>
      </c>
      <c r="C75" s="2">
        <v>-1.8488208495108877E-2</v>
      </c>
    </row>
    <row r="76" spans="1:3" x14ac:dyDescent="0.2">
      <c r="A76" s="2">
        <v>52</v>
      </c>
      <c r="B76" s="2">
        <v>7.0667961111407662E-2</v>
      </c>
      <c r="C76" s="2">
        <v>8.2955553372900254E-3</v>
      </c>
    </row>
    <row r="77" spans="1:3" x14ac:dyDescent="0.2">
      <c r="A77" s="2">
        <v>53</v>
      </c>
      <c r="B77" s="2">
        <v>3.8667164638055862E-2</v>
      </c>
      <c r="C77" s="2">
        <v>0.10152264103944977</v>
      </c>
    </row>
    <row r="78" spans="1:3" x14ac:dyDescent="0.2">
      <c r="A78" s="2">
        <v>54</v>
      </c>
      <c r="B78" s="2">
        <v>8.2147501537870926E-2</v>
      </c>
      <c r="C78" s="2">
        <v>7.0686676704037055E-2</v>
      </c>
    </row>
    <row r="79" spans="1:3" x14ac:dyDescent="0.2">
      <c r="A79" s="2">
        <v>55</v>
      </c>
      <c r="B79" s="2">
        <v>9.9436643374777589E-2</v>
      </c>
      <c r="C79" s="2">
        <v>9.4796718680984604E-2</v>
      </c>
    </row>
    <row r="80" spans="1:3" x14ac:dyDescent="0.2">
      <c r="A80" s="2">
        <v>56</v>
      </c>
      <c r="B80" s="2">
        <v>-3.2834805533103549E-2</v>
      </c>
      <c r="C80" s="2">
        <v>-7.3535266543859584E-2</v>
      </c>
    </row>
    <row r="81" spans="1:3" x14ac:dyDescent="0.2">
      <c r="A81" s="2">
        <v>57</v>
      </c>
      <c r="B81" s="2">
        <v>-1.8148257026434196E-2</v>
      </c>
      <c r="C81" s="2">
        <v>-4.3739969354799735E-2</v>
      </c>
    </row>
    <row r="82" spans="1:3" x14ac:dyDescent="0.2">
      <c r="A82" s="2">
        <v>58</v>
      </c>
      <c r="B82" s="2">
        <v>0.14170388844100093</v>
      </c>
      <c r="C82" s="2">
        <v>-5.2222996156388132E-2</v>
      </c>
    </row>
    <row r="83" spans="1:3" ht="17" thickBot="1" x14ac:dyDescent="0.25">
      <c r="A83" s="3">
        <v>59</v>
      </c>
      <c r="B83" s="3">
        <v>6.1045699716112893E-2</v>
      </c>
      <c r="C83" s="3">
        <v>4.9150084149574939E-2</v>
      </c>
    </row>
  </sheetData>
  <pageMargins left="0.7" right="0.7" top="0.75" bottom="0.75" header="0.3" footer="0.3"/>
  <extLst>
    <ext xmlns="http://schemas.openxmlformats.org/spreadsheetml/2006/main"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beta-mal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Rammen</dc:creator>
  <cp:lastModifiedBy>Kent Rammen</cp:lastModifiedBy>
  <dcterms:created xsi:type="dcterms:W3CDTF">2021-01-01T19:02:10Z</dcterms:created>
  <dcterms:modified xsi:type="dcterms:W3CDTF">2021-01-02T10:11:34Z</dcterms:modified>
</cp:coreProperties>
</file>